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drawings/drawing3.xml" ContentType="application/vnd.openxmlformats-officedocument.drawing+xml"/>
  <Override PartName="/xl/tables/table2.xml" ContentType="application/vnd.openxmlformats-officedocument.spreadsheetml.table+xml"/>
  <Override PartName="/xl/drawings/drawing4.xml" ContentType="application/vnd.openxmlformats-officedocument.drawing+xml"/>
  <Override PartName="/xl/tables/table3.xml" ContentType="application/vnd.openxmlformats-officedocument.spreadsheetml.table+xml"/>
  <Override PartName="/xl/tables/table4.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autoCompressPictures="0"/>
  <mc:AlternateContent xmlns:mc="http://schemas.openxmlformats.org/markup-compatibility/2006">
    <mc:Choice Requires="x15">
      <x15ac:absPath xmlns:x15ac="http://schemas.microsoft.com/office/spreadsheetml/2010/11/ac" url="https://thegoldstandard1.sharepoint.com/technical/Guests  Technical/March 2022 CONSULTATION Tools and Templates meth RECH MECD SDWS/RECH (TPDDTEC) V4.0/Final Branded/"/>
    </mc:Choice>
  </mc:AlternateContent>
  <xr:revisionPtr revIDLastSave="238" documentId="8_{8C39347F-211F-4E77-8198-7E9C5E0C46A6}" xr6:coauthVersionLast="47" xr6:coauthVersionMax="47" xr10:uidLastSave="{6EFA9375-A9B1-41BF-9715-0C9DBD93F396}"/>
  <bookViews>
    <workbookView xWindow="-165" yWindow="-165" windowWidth="29130" windowHeight="15930" tabRatio="500" xr2:uid="{00000000-000D-0000-FFFF-FFFF00000000}"/>
  </bookViews>
  <sheets>
    <sheet name="Cover" sheetId="9" r:id="rId1"/>
    <sheet name="Read me" sheetId="2" r:id="rId2"/>
    <sheet name="Single Sample Test" sheetId="3" r:id="rId3"/>
    <sheet name="Paired sampling" sheetId="5" r:id="rId4"/>
    <sheet name="Independent sampling" sheetId="7" r:id="rId5"/>
    <sheet name="Sheet1" sheetId="8" state="hidden" r:id="rId6"/>
  </sheets>
  <externalReferences>
    <externalReference r:id="rId7"/>
    <externalReference r:id="rId8"/>
    <externalReference r:id="rId9"/>
    <externalReference r:id="rId10"/>
  </externalReferences>
  <definedNames>
    <definedName name="__123Graph_D" hidden="1">[1]PkRp!#REF!</definedName>
    <definedName name="_Fill" hidden="1">#REF!</definedName>
    <definedName name="_Key1" hidden="1">[2]L_23!#REF!</definedName>
    <definedName name="_Key2" hidden="1">[2]L_23!#REF!</definedName>
    <definedName name="_Order1" hidden="1">0</definedName>
    <definedName name="_Sort" hidden="1">[3]UshDeb00!#REF!</definedName>
    <definedName name="aa" hidden="1">{#N/A,#N/A,FALSE,"M.42"}</definedName>
    <definedName name="d" hidden="1">[3]UshDeb00!#REF!</definedName>
    <definedName name="EE" hidden="1">{#N/A,#N/A,FALSE,"M.42"}</definedName>
    <definedName name="h" hidden="1">{#N/A,#N/A,FALSE,"M.31"}</definedName>
    <definedName name="ha" hidden="1">[2]L_23!#REF!</definedName>
    <definedName name="HTML_CodePage" hidden="1">1252</definedName>
    <definedName name="HTML_Control" hidden="1">{"'Sheet1'!$A$1:$H$145"}</definedName>
    <definedName name="HTML_Description" hidden="1">""</definedName>
    <definedName name="HTML_Email" hidden="1">""</definedName>
    <definedName name="HTML_Header" hidden="1">"Country Risk Premiums"</definedName>
    <definedName name="HTML_LastUpdate" hidden="1">"2/19/99"</definedName>
    <definedName name="HTML_LineAfter" hidden="1">TRUE</definedName>
    <definedName name="HTML_LineBefore" hidden="1">TRUE</definedName>
    <definedName name="HTML_Name" hidden="1">"Aswath Damodaran"</definedName>
    <definedName name="HTML_OBDlg2" hidden="1">TRUE</definedName>
    <definedName name="HTML_OBDlg4" hidden="1">TRUE</definedName>
    <definedName name="HTML_OS" hidden="1">1</definedName>
    <definedName name="HTML_PathFileMac" hidden="1">"Macintosh HD:HomePageStuff:New_Home_Page:datafile:ctryprem.html"</definedName>
    <definedName name="HTML_Title" hidden="1">"Country Risk Premiums"</definedName>
    <definedName name="k" hidden="1">{#N/A,#N/A,FALSE,"M.33"}</definedName>
    <definedName name="kinerja" hidden="1">{#N/A,#N/A,FALSE,"M.32"}</definedName>
    <definedName name="lamsd" hidden="1">{#N/A,#N/A,FALSE,"M.42"}</definedName>
    <definedName name="mj" hidden="1">{#N/A,#N/A,FALSE,"M.42"}</definedName>
    <definedName name="mmc" hidden="1">{#N/A,#N/A,FALSE,"M.42"}</definedName>
    <definedName name="mmd" hidden="1">{#N/A,#N/A,FALSE,"M.32"}</definedName>
    <definedName name="nnm" hidden="1">{#N/A,#N/A,FALSE,"M.43"}</definedName>
    <definedName name="nnnm" hidden="1">{#N/A,#N/A,FALSE,"M.42"}</definedName>
    <definedName name="p" hidden="1">{#N/A,#N/A,FALSE,"M.34"}</definedName>
    <definedName name="pp" hidden="1">{"'Sheet1'!$A$1:$H$145"}</definedName>
    <definedName name="prediksi_th03" hidden="1">{#N/A,#N/A,FALSE,"M.01";#N/A,#N/A,FALSE,"M.01"}</definedName>
    <definedName name="ProjectTypeQ">[4]MasterQ!#REF!</definedName>
    <definedName name="Q_39">[4]MasterQ!#REF!</definedName>
    <definedName name="Q_40">[4]MasterQ!#REF!,[4]MasterQ!#REF!</definedName>
    <definedName name="Q_46">[4]MasterQ!#REF!</definedName>
    <definedName name="Q_47">[4]MasterQ!#REF!</definedName>
    <definedName name="Q_49">[4]MasterQ!#REF!</definedName>
    <definedName name="Q_50">[4]MasterQ!#REF!</definedName>
    <definedName name="Q_52">[4]MasterQ!#REF!</definedName>
    <definedName name="Q_53">[4]MasterQ!#REF!</definedName>
    <definedName name="Q_54">[4]MasterQ!#REF!</definedName>
    <definedName name="Q_63">[4]MasterQ!#REF!</definedName>
    <definedName name="Q_64">[4]MasterQ!#REF!</definedName>
    <definedName name="Q_65">[4]MasterQ!#REF!</definedName>
    <definedName name="Q_66">[4]MasterQ!#REF!</definedName>
    <definedName name="Q_67">[4]MasterQ!#REF!</definedName>
    <definedName name="qqq" hidden="1">{#N/A,#N/A,FALSE,"M.42"}</definedName>
    <definedName name="qw" hidden="1">{#N/A,#N/A,FALSE,"M.33"}</definedName>
    <definedName name="s" hidden="1">{#N/A,#N/A,FALSE,"M.43"}</definedName>
    <definedName name="ss" hidden="1">{#N/A,#N/A,FALSE,"M.43"}</definedName>
    <definedName name="t" hidden="1">{#N/A,#N/A,FALSE,"M.02"}</definedName>
    <definedName name="u" hidden="1">{#N/A,#N/A,FALSE,"M.32"}</definedName>
    <definedName name="w" hidden="1">{#N/A,#N/A,FALSE,"M.01";#N/A,#N/A,FALSE,"M.01"}</definedName>
    <definedName name="wrn.M.01." hidden="1">{#N/A,#N/A,FALSE,"M.01"}</definedName>
    <definedName name="wrn.M.01D." hidden="1">{#N/A,#N/A,FALSE,"M.01";#N/A,#N/A,FALSE,"M.01"}</definedName>
    <definedName name="wrn.M.02." hidden="1">{#N/A,#N/A,FALSE,"M.02"}</definedName>
    <definedName name="wrn.M.31." hidden="1">{#N/A,#N/A,FALSE,"M.31"}</definedName>
    <definedName name="wrn.M.32." hidden="1">{#N/A,#N/A,FALSE,"M.32"}</definedName>
    <definedName name="wrn.M.33." hidden="1">{#N/A,#N/A,FALSE,"M.33"}</definedName>
    <definedName name="wrn.M.34." hidden="1">{#N/A,#N/A,FALSE,"M.34"}</definedName>
    <definedName name="wrn.M.41." hidden="1">{#N/A,#N/A,FALSE,"M.41"}</definedName>
    <definedName name="wrn.M.42" hidden="1">{#N/A,#N/A,FALSE,"M.41"}</definedName>
    <definedName name="wrn.M.42." hidden="1">{#N/A,#N/A,FALSE,"M.42"}</definedName>
    <definedName name="wrn.M.43." hidden="1">{#N/A,#N/A,FALSE,"M.43"}</definedName>
    <definedName name="wrn.PARA._.MARCO." hidden="1">{#N/A,#N/A,FALSE,"420-22 MOLIENDA";#N/A,#N/A,FALSE,"384-22 PREHOM. ADIT";#N/A,#N/A,FALSE,"560-23 MONT MEC ENFRIADOR";#N/A,#N/A,FALSE,"540-23 MONT MEC HORNO"}</definedName>
    <definedName name="x" hidden="1">{#N/A,#N/A,FALSE,"M.42"}</definedName>
    <definedName name="z" hidden="1">{#N/A,#N/A,FALSE,"M.01"}</definedName>
  </definedNames>
  <calcPr calcId="191028"/>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E8" i="3" l="1"/>
  <c r="E9" i="3"/>
  <c r="E10" i="3"/>
  <c r="E11" i="3"/>
  <c r="E12" i="3"/>
  <c r="D23" i="3"/>
  <c r="D45" i="3"/>
  <c r="D44" i="3"/>
  <c r="D43" i="3"/>
  <c r="D42" i="3"/>
  <c r="D41" i="3"/>
  <c r="D40" i="3"/>
  <c r="D16" i="3"/>
  <c r="D17" i="3"/>
  <c r="D18" i="3"/>
  <c r="D19" i="3"/>
  <c r="D20" i="3"/>
  <c r="D21" i="3"/>
  <c r="D22" i="3"/>
  <c r="D24" i="3"/>
  <c r="D25" i="3"/>
  <c r="D26" i="3"/>
  <c r="D27" i="3"/>
  <c r="D28" i="3"/>
  <c r="D29" i="3"/>
  <c r="D30" i="3"/>
  <c r="D31" i="3"/>
  <c r="D32" i="3"/>
  <c r="D33" i="3"/>
  <c r="D34" i="3"/>
  <c r="D35" i="3"/>
  <c r="D36" i="3"/>
  <c r="D37" i="3"/>
  <c r="D38" i="3"/>
  <c r="D39" i="3"/>
  <c r="I6" i="3"/>
  <c r="I5" i="3"/>
  <c r="I7" i="3"/>
  <c r="I4" i="3"/>
  <c r="I8" i="3"/>
  <c r="I9" i="3"/>
  <c r="I13" i="3"/>
  <c r="I14" i="3"/>
  <c r="F8" i="7"/>
  <c r="F9" i="7"/>
  <c r="F10" i="7"/>
  <c r="F11" i="7"/>
  <c r="F12" i="7"/>
  <c r="F20" i="7"/>
  <c r="E16" i="5"/>
  <c r="E17" i="5"/>
  <c r="E18" i="5"/>
  <c r="E19" i="5"/>
  <c r="E20" i="5"/>
  <c r="E21" i="5"/>
  <c r="E22" i="5"/>
  <c r="E23" i="5"/>
  <c r="E24" i="5"/>
  <c r="E25" i="5"/>
  <c r="E26" i="5"/>
  <c r="E27" i="5"/>
  <c r="E28" i="5"/>
  <c r="E29" i="5"/>
  <c r="E30" i="5"/>
  <c r="E31" i="5"/>
  <c r="E32" i="5"/>
  <c r="E33" i="5"/>
  <c r="E34" i="5"/>
  <c r="E35" i="5"/>
  <c r="G5" i="5"/>
  <c r="F21" i="7"/>
  <c r="F22" i="7"/>
  <c r="F23" i="7"/>
  <c r="F24" i="7"/>
  <c r="F25" i="7"/>
  <c r="F26" i="7"/>
  <c r="F27" i="7"/>
  <c r="F28" i="7"/>
  <c r="F29" i="7"/>
  <c r="F30" i="7"/>
  <c r="F31" i="7"/>
  <c r="F32" i="7"/>
  <c r="F33" i="7"/>
  <c r="F34" i="7"/>
  <c r="F35" i="7"/>
  <c r="F36" i="7"/>
  <c r="F37" i="7"/>
  <c r="F38" i="7"/>
  <c r="F39" i="7"/>
  <c r="F40" i="7"/>
  <c r="F41" i="7"/>
  <c r="F42" i="7"/>
  <c r="F43" i="7"/>
  <c r="F44" i="7"/>
  <c r="F45" i="7"/>
  <c r="F46" i="7"/>
  <c r="F47" i="7"/>
  <c r="F48" i="7"/>
  <c r="F49" i="7"/>
  <c r="F50" i="7"/>
  <c r="F51" i="7"/>
  <c r="F52" i="7"/>
  <c r="F53" i="7"/>
  <c r="F54" i="7"/>
  <c r="F55" i="7"/>
  <c r="F56" i="7"/>
  <c r="F57" i="7"/>
  <c r="F58" i="7"/>
  <c r="F59" i="7"/>
  <c r="K7" i="7"/>
  <c r="G8" i="7"/>
  <c r="G9" i="7"/>
  <c r="G10" i="7"/>
  <c r="G11" i="7"/>
  <c r="G12" i="7"/>
  <c r="G20" i="7"/>
  <c r="G21" i="7"/>
  <c r="G22" i="7"/>
  <c r="G23" i="7"/>
  <c r="G24" i="7"/>
  <c r="G25" i="7"/>
  <c r="G26" i="7"/>
  <c r="G27" i="7"/>
  <c r="G28" i="7"/>
  <c r="G29" i="7"/>
  <c r="G30" i="7"/>
  <c r="G31" i="7"/>
  <c r="G32" i="7"/>
  <c r="G33" i="7"/>
  <c r="G34" i="7"/>
  <c r="G35" i="7"/>
  <c r="G36" i="7"/>
  <c r="G37" i="7"/>
  <c r="G38" i="7"/>
  <c r="G39" i="7"/>
  <c r="G40" i="7"/>
  <c r="G41" i="7"/>
  <c r="G42" i="7"/>
  <c r="G43" i="7"/>
  <c r="G44" i="7"/>
  <c r="G45" i="7"/>
  <c r="G46" i="7"/>
  <c r="G47" i="7"/>
  <c r="G48" i="7"/>
  <c r="G49" i="7"/>
  <c r="G50" i="7"/>
  <c r="G51" i="7"/>
  <c r="G52" i="7"/>
  <c r="G53" i="7"/>
  <c r="G54" i="7"/>
  <c r="G55" i="7"/>
  <c r="G56" i="7"/>
  <c r="G57" i="7"/>
  <c r="G58" i="7"/>
  <c r="G59" i="7"/>
  <c r="L7" i="7"/>
  <c r="L10" i="7"/>
  <c r="K6" i="7"/>
  <c r="L6" i="7"/>
  <c r="L11" i="7"/>
  <c r="L12" i="7"/>
  <c r="L8" i="7"/>
  <c r="K8" i="7"/>
  <c r="G6" i="5"/>
  <c r="G8" i="5"/>
  <c r="H10" i="3"/>
  <c r="L18" i="7"/>
  <c r="G9" i="5"/>
  <c r="G10" i="5"/>
  <c r="G11" i="5"/>
  <c r="G12" i="5"/>
  <c r="F16" i="5"/>
  <c r="F17" i="5"/>
  <c r="F18" i="5"/>
  <c r="F19" i="5"/>
  <c r="F20" i="5"/>
  <c r="F21" i="5"/>
  <c r="F22" i="5"/>
  <c r="F23" i="5"/>
  <c r="F24" i="5"/>
  <c r="F25" i="5"/>
  <c r="F26" i="5"/>
  <c r="F27" i="5"/>
  <c r="F28" i="5"/>
  <c r="F29" i="5"/>
  <c r="F30" i="5"/>
  <c r="F31" i="5"/>
  <c r="F32" i="5"/>
  <c r="F33" i="5"/>
  <c r="F34" i="5"/>
  <c r="F35" i="5"/>
  <c r="K6" i="5"/>
  <c r="K5" i="5"/>
  <c r="K7" i="5"/>
  <c r="K4" i="5"/>
  <c r="K8" i="5"/>
  <c r="K9" i="5"/>
  <c r="K14" i="5"/>
  <c r="E16" i="3"/>
  <c r="E17" i="3"/>
  <c r="E18" i="3"/>
  <c r="E19" i="3"/>
  <c r="E6" i="3"/>
  <c r="E5" i="3"/>
  <c r="E7" i="3"/>
  <c r="M14" i="3"/>
  <c r="K13" i="5"/>
  <c r="O13" i="5"/>
  <c r="L17" i="7"/>
  <c r="P13" i="7"/>
  <c r="K13" i="7"/>
  <c r="G6" i="7"/>
  <c r="G5" i="7"/>
  <c r="F6" i="7"/>
  <c r="F5" i="7"/>
  <c r="F7" i="7"/>
  <c r="G7" i="7"/>
  <c r="J10" i="5"/>
  <c r="G7" i="5"/>
</calcChain>
</file>

<file path=xl/sharedStrings.xml><?xml version="1.0" encoding="utf-8"?>
<sst xmlns="http://schemas.openxmlformats.org/spreadsheetml/2006/main" count="339" uniqueCount="191">
  <si>
    <t xml:space="preserve">Step -1 </t>
  </si>
  <si>
    <t xml:space="preserve">Outlier Identification </t>
  </si>
  <si>
    <t>Step -2</t>
  </si>
  <si>
    <t>Step -3</t>
  </si>
  <si>
    <t>Result</t>
  </si>
  <si>
    <t>User shall only use blue shaded cells for inout, DO NOT CHANGE ANY OTHER CELL VALUE or FORMULA.</t>
  </si>
  <si>
    <t>Outlier removal</t>
  </si>
  <si>
    <t>90/10 assessment</t>
  </si>
  <si>
    <t xml:space="preserve"> Result</t>
  </si>
  <si>
    <t>Step 1.1</t>
  </si>
  <si>
    <t xml:space="preserve">Enter the KPT Serial number. The table autoexpands upon entering the serial number. </t>
  </si>
  <si>
    <t>Outlier identification</t>
  </si>
  <si>
    <t>Sample Mean</t>
  </si>
  <si>
    <t>Step 3.1</t>
  </si>
  <si>
    <t xml:space="preserve">Enter the average family size (adult equivalent) from KPT field data sheet. </t>
  </si>
  <si>
    <t>Mean value</t>
  </si>
  <si>
    <t>Mean</t>
  </si>
  <si>
    <t>Sample Size (valid count)</t>
  </si>
  <si>
    <t>Lower bound</t>
  </si>
  <si>
    <t>Step 1.2</t>
  </si>
  <si>
    <t xml:space="preserve">Enter the Household ID from the KPT field data sheet. </t>
  </si>
  <si>
    <t>Standard Deviation</t>
  </si>
  <si>
    <t>Step 3.2</t>
  </si>
  <si>
    <t>Select the applicable option from drop down list for fuel consumption value as determined in step-2.</t>
  </si>
  <si>
    <t>Step 1.3</t>
  </si>
  <si>
    <t>Select the baseline fuel type and enter baseline fuel consumption value from KPT field data sheet.</t>
  </si>
  <si>
    <t>COV</t>
  </si>
  <si>
    <t>Standard error</t>
  </si>
  <si>
    <t>Upper Quartile</t>
  </si>
  <si>
    <t>What is the precision attained?</t>
  </si>
  <si>
    <t>Lower Quartile</t>
  </si>
  <si>
    <t>Does the result satisfy the 90/10 rule?</t>
  </si>
  <si>
    <t>Interquartile Range</t>
  </si>
  <si>
    <t>Fuel consumption</t>
  </si>
  <si>
    <t>Substep 3.1</t>
  </si>
  <si>
    <t xml:space="preserve">S.No. </t>
  </si>
  <si>
    <t>Outlier Threshold (Upper)</t>
  </si>
  <si>
    <t>Outlier Threshold (Lower)</t>
  </si>
  <si>
    <t>kg/per capita/day</t>
  </si>
  <si>
    <t xml:space="preserve">Result </t>
  </si>
  <si>
    <t>Unit</t>
  </si>
  <si>
    <t>Select fuel type</t>
  </si>
  <si>
    <t>ton/hh/year</t>
  </si>
  <si>
    <t>A</t>
  </si>
  <si>
    <t>B</t>
  </si>
  <si>
    <t>C</t>
  </si>
  <si>
    <t>D</t>
  </si>
  <si>
    <t>E</t>
  </si>
  <si>
    <t>XX1</t>
  </si>
  <si>
    <t>XX2</t>
  </si>
  <si>
    <t>XX3</t>
  </si>
  <si>
    <t>XX4</t>
  </si>
  <si>
    <t>XX5</t>
  </si>
  <si>
    <t>XX7</t>
  </si>
  <si>
    <t>XX8</t>
  </si>
  <si>
    <t>XX9</t>
  </si>
  <si>
    <t>XX13</t>
  </si>
  <si>
    <t xml:space="preserve">Outlier removal </t>
  </si>
  <si>
    <t>90/30 assessment</t>
  </si>
  <si>
    <t>Step -3 Result</t>
  </si>
  <si>
    <t>Enter the KPT Serial number. The table autoexpands upon entering the serial number.</t>
  </si>
  <si>
    <t>Outlier Identification</t>
  </si>
  <si>
    <t>Step 1.4</t>
  </si>
  <si>
    <t>Select the project fuel type and enter project fuel consumption value from KPT field data sheet.</t>
  </si>
  <si>
    <t xml:space="preserve">Fuel saving </t>
  </si>
  <si>
    <t>Fuel saving</t>
  </si>
  <si>
    <t>F</t>
  </si>
  <si>
    <t>XX6</t>
  </si>
  <si>
    <t>XX10</t>
  </si>
  <si>
    <t>XX11</t>
  </si>
  <si>
    <t>XX12</t>
  </si>
  <si>
    <t>XX14</t>
  </si>
  <si>
    <t>XX15</t>
  </si>
  <si>
    <t>XX16</t>
  </si>
  <si>
    <t>XX17</t>
  </si>
  <si>
    <t>XX18</t>
  </si>
  <si>
    <t>XX19</t>
  </si>
  <si>
    <t>XX20</t>
  </si>
  <si>
    <t xml:space="preserve">Baseline </t>
  </si>
  <si>
    <t>Project</t>
  </si>
  <si>
    <t xml:space="preserve">Baseline fuel consumption </t>
  </si>
  <si>
    <t xml:space="preserve">Project fuel consumption </t>
  </si>
  <si>
    <t xml:space="preserve"> Step 3.1</t>
  </si>
  <si>
    <t xml:space="preserve">Enter the Household ID from the baseline KPT field data sheet. </t>
  </si>
  <si>
    <t xml:space="preserve">Enter the Household ID from the project KPT field data sheet. </t>
  </si>
  <si>
    <t>Step 1.5</t>
  </si>
  <si>
    <t>Does the result satisfy the 90/30 rule?</t>
  </si>
  <si>
    <t>Project fuel consumption</t>
  </si>
  <si>
    <t>G</t>
  </si>
  <si>
    <t>I</t>
  </si>
  <si>
    <t>PX1</t>
  </si>
  <si>
    <t>PX2</t>
  </si>
  <si>
    <t>PX3</t>
  </si>
  <si>
    <t>PX4</t>
  </si>
  <si>
    <t>PX5</t>
  </si>
  <si>
    <t>PX6</t>
  </si>
  <si>
    <t>PX7</t>
  </si>
  <si>
    <t>PX8</t>
  </si>
  <si>
    <t>PX9</t>
  </si>
  <si>
    <t>PX10</t>
  </si>
  <si>
    <t>PX11</t>
  </si>
  <si>
    <t>PX12</t>
  </si>
  <si>
    <t>PX13</t>
  </si>
  <si>
    <t>PX14</t>
  </si>
  <si>
    <t>PX15</t>
  </si>
  <si>
    <t>PX16</t>
  </si>
  <si>
    <t>PX17</t>
  </si>
  <si>
    <t>PX18</t>
  </si>
  <si>
    <t>PX19</t>
  </si>
  <si>
    <t>PX20</t>
  </si>
  <si>
    <t>XX21</t>
  </si>
  <si>
    <t>PX21</t>
  </si>
  <si>
    <t>XX22</t>
  </si>
  <si>
    <t>PX22</t>
  </si>
  <si>
    <t>XX23</t>
  </si>
  <si>
    <t>PX23</t>
  </si>
  <si>
    <t>XX24</t>
  </si>
  <si>
    <t>PX24</t>
  </si>
  <si>
    <t>XX25</t>
  </si>
  <si>
    <t>PX25</t>
  </si>
  <si>
    <t>XX26</t>
  </si>
  <si>
    <t>PX26</t>
  </si>
  <si>
    <t>XX27</t>
  </si>
  <si>
    <t>PX27</t>
  </si>
  <si>
    <t>XX28</t>
  </si>
  <si>
    <t>PX28</t>
  </si>
  <si>
    <t>XX29</t>
  </si>
  <si>
    <t>PX29</t>
  </si>
  <si>
    <t>XX30</t>
  </si>
  <si>
    <t>PX30</t>
  </si>
  <si>
    <t>XX31</t>
  </si>
  <si>
    <t>PX31</t>
  </si>
  <si>
    <t>XX32</t>
  </si>
  <si>
    <t>PX32</t>
  </si>
  <si>
    <t>XX33</t>
  </si>
  <si>
    <t>XX34</t>
  </si>
  <si>
    <t>XX35</t>
  </si>
  <si>
    <t>XX36</t>
  </si>
  <si>
    <t>XX37</t>
  </si>
  <si>
    <t>XX38</t>
  </si>
  <si>
    <t>XX39</t>
  </si>
  <si>
    <t>XX40</t>
  </si>
  <si>
    <t>Select option</t>
  </si>
  <si>
    <t>Firewood</t>
  </si>
  <si>
    <t>Charcoal</t>
  </si>
  <si>
    <t>Coal</t>
  </si>
  <si>
    <t xml:space="preserve">Dung Cake </t>
  </si>
  <si>
    <t xml:space="preserve">Crop residue </t>
  </si>
  <si>
    <t>Biomass pellets</t>
  </si>
  <si>
    <t>Applicable methodology</t>
  </si>
  <si>
    <t>Standard</t>
  </si>
  <si>
    <t>GS4GG</t>
  </si>
  <si>
    <t>Methodology</t>
  </si>
  <si>
    <t>TPDDTEC, version 4.0</t>
  </si>
  <si>
    <t>Date</t>
  </si>
  <si>
    <t xml:space="preserve">Survey questionnaires </t>
  </si>
  <si>
    <t>Publication date</t>
  </si>
  <si>
    <t>Version No</t>
  </si>
  <si>
    <t>Applicablity</t>
  </si>
  <si>
    <t>Document history</t>
  </si>
  <si>
    <t>Version</t>
  </si>
  <si>
    <t xml:space="preserve"> Summary of changes </t>
  </si>
  <si>
    <t>1st adoption</t>
  </si>
  <si>
    <t>This tool follows these steps:</t>
  </si>
  <si>
    <t>Kitchen performance test results assessment to assist on step 8 statistical analysis  to estimate the mean fuel savings  per ANNEX - 2: COMPLEMENTARY GUIDELINES FOR KITCHEN PERFORMANCE TESTING for further details.</t>
  </si>
  <si>
    <t>90/10 or 90/30 assessment</t>
  </si>
  <si>
    <t xml:space="preserve">Before beginning the analysis, be sure to check for “outliers”, i.e. values which are very different to the majority of the sample. Outliers should be examined to check for mistakes with data recording, or investigated to ascertain if there were unusual circumstances which led to that result. If so, then the observation should be removed or corrected before the analysis. The distribution of sample values should also be checked for skewness. This tool follows inter-quartile range (IQR) method to identify outliers, however there are other methods available which may be applied for outlier identificaitons. </t>
  </si>
  <si>
    <t>Select the worksheet as per applied sampling approach.
SINGLE samples (where the tests are conducted for either baseline or project scenario but not both).
PAIRED samples - households sampled in the baseline and the project situation are the same.
INDEPENDENT samples - households sampled in the project situation are different from households sampled in the baseline situation.</t>
  </si>
  <si>
    <t>The values should be applied for emission reduction calculation</t>
  </si>
  <si>
    <t xml:space="preserve">Further guidelines are available in each worksheet as per sampling approach followed. </t>
  </si>
  <si>
    <t>XX326</t>
  </si>
  <si>
    <t>XX16+</t>
  </si>
  <si>
    <t>XX96</t>
  </si>
  <si>
    <t>XX63</t>
  </si>
  <si>
    <t>XX461</t>
  </si>
  <si>
    <t>XX4612</t>
  </si>
  <si>
    <t>XX64</t>
  </si>
  <si>
    <t>XX862</t>
  </si>
  <si>
    <t>Applicable to projects where only one fuel type is use. For multifuel situation, please use multifuel KPT result analyser.</t>
  </si>
  <si>
    <t>Follow instructions as per cell H10</t>
  </si>
  <si>
    <t>Select the applicable option from drop down list for fuel consumption value as instructed in step-2 (Cell H10).</t>
  </si>
  <si>
    <t>PX33</t>
  </si>
  <si>
    <t>PX34</t>
  </si>
  <si>
    <t>PX35</t>
  </si>
  <si>
    <t>PX36</t>
  </si>
  <si>
    <t>PX37</t>
  </si>
  <si>
    <t>PX38</t>
  </si>
  <si>
    <t>PX39</t>
  </si>
  <si>
    <t>PX40</t>
  </si>
  <si>
    <t>KPT Survey Questionnaire</t>
  </si>
  <si>
    <t>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</si>
</sst>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0.0"/>
  </numFmts>
  <fonts count="29" x14ac:knownFonts="1">
    <font>
      <sz val="10"/>
      <color theme="1"/>
      <name val="Avenir-Book"/>
      <family val="2"/>
    </font>
    <font>
      <sz val="11"/>
      <color theme="1"/>
      <name val="Verdana"/>
      <family val="2"/>
      <scheme val="minor"/>
    </font>
    <font>
      <sz val="11"/>
      <color theme="1"/>
      <name val="Verdana"/>
      <family val="2"/>
      <scheme val="minor"/>
    </font>
    <font>
      <sz val="10"/>
      <color theme="1"/>
      <name val="Avenir-Book"/>
      <family val="2"/>
    </font>
    <font>
      <sz val="11"/>
      <color theme="1"/>
      <name val="Avenir-Book"/>
      <family val="2"/>
    </font>
    <font>
      <b/>
      <sz val="11"/>
      <color theme="1"/>
      <name val="Avenir-Book"/>
      <family val="2"/>
    </font>
    <font>
      <sz val="11"/>
      <color rgb="FFC00000"/>
      <name val="Avenir-Book"/>
      <family val="2"/>
    </font>
    <font>
      <b/>
      <sz val="11"/>
      <color theme="0"/>
      <name val="Avenir-Book"/>
      <family val="2"/>
    </font>
    <font>
      <u/>
      <sz val="10"/>
      <color theme="10"/>
      <name val="Avenir-Book"/>
      <family val="2"/>
    </font>
    <font>
      <u/>
      <sz val="10"/>
      <color theme="11"/>
      <name val="Avenir-Book"/>
      <family val="2"/>
    </font>
    <font>
      <i/>
      <sz val="11"/>
      <color theme="1"/>
      <name val="Avenir-Book"/>
    </font>
    <font>
      <b/>
      <sz val="12"/>
      <color theme="0"/>
      <name val="Avenir-Book"/>
      <family val="2"/>
    </font>
    <font>
      <sz val="12"/>
      <color theme="0"/>
      <name val="Avenir-Book"/>
    </font>
    <font>
      <b/>
      <sz val="11"/>
      <color rgb="FFFF0000"/>
      <name val="Avenir-Book"/>
      <family val="2"/>
    </font>
    <font>
      <i/>
      <sz val="11"/>
      <color rgb="FFFF0000"/>
      <name val="Avenir-Book"/>
    </font>
    <font>
      <sz val="11"/>
      <color rgb="FFFF0000"/>
      <name val="Avenir-Book"/>
      <family val="2"/>
    </font>
    <font>
      <i/>
      <sz val="12"/>
      <color rgb="FF000000"/>
      <name val="Avenir-Book"/>
    </font>
    <font>
      <i/>
      <sz val="12"/>
      <color theme="1"/>
      <name val="Avenir-Book"/>
    </font>
    <font>
      <sz val="11"/>
      <color rgb="FFFF0000"/>
      <name val="Verdana"/>
      <family val="2"/>
      <scheme val="minor"/>
    </font>
    <font>
      <b/>
      <sz val="11"/>
      <color theme="1"/>
      <name val="Verdana"/>
      <family val="2"/>
      <scheme val="minor"/>
    </font>
    <font>
      <b/>
      <sz val="16"/>
      <color theme="0"/>
      <name val="Verdana"/>
      <family val="2"/>
      <scheme val="minor"/>
    </font>
    <font>
      <sz val="11"/>
      <name val="Verdana"/>
      <family val="2"/>
      <scheme val="minor"/>
    </font>
    <font>
      <sz val="11"/>
      <color theme="1"/>
      <name val="Abadi"/>
      <family val="2"/>
    </font>
    <font>
      <sz val="11"/>
      <color theme="1"/>
      <name val="Avenir-Book"/>
    </font>
    <font>
      <sz val="8"/>
      <name val="Avenir-Book"/>
      <family val="2"/>
    </font>
    <font>
      <sz val="11"/>
      <color theme="1"/>
      <name val="Verdana"/>
      <family val="2"/>
    </font>
    <font>
      <b/>
      <sz val="24"/>
      <color theme="4"/>
      <name val="Verdana"/>
      <family val="2"/>
    </font>
    <font>
      <b/>
      <sz val="18"/>
      <color theme="4"/>
      <name val="Verdana"/>
      <family val="2"/>
    </font>
    <font>
      <sz val="11"/>
      <color theme="0"/>
      <name val="Verdana"/>
      <family val="2"/>
      <scheme val="minor"/>
    </font>
  </fonts>
  <fills count="13">
    <fill>
      <patternFill patternType="none"/>
    </fill>
    <fill>
      <patternFill patternType="gray125"/>
    </fill>
    <fill>
      <patternFill patternType="solid">
        <fgColor theme="0"/>
        <bgColor indexed="64"/>
      </patternFill>
    </fill>
    <fill>
      <patternFill patternType="solid">
        <fgColor theme="0"/>
        <bgColor theme="6"/>
      </patternFill>
    </fill>
    <fill>
      <patternFill patternType="solid">
        <fgColor theme="3" tint="0.79998168889431442"/>
        <bgColor indexed="64"/>
      </patternFill>
    </fill>
    <fill>
      <patternFill patternType="solid">
        <fgColor theme="0"/>
        <bgColor rgb="FF9BBB59"/>
      </patternFill>
    </fill>
    <fill>
      <patternFill patternType="solid">
        <fgColor rgb="FF00B9BD"/>
        <bgColor indexed="64"/>
      </patternFill>
    </fill>
    <fill>
      <patternFill patternType="solid">
        <fgColor rgb="FF00CCFF"/>
        <bgColor indexed="64"/>
      </patternFill>
    </fill>
    <fill>
      <patternFill patternType="solid">
        <fgColor theme="9" tint="0.39997558519241921"/>
        <bgColor indexed="64"/>
      </patternFill>
    </fill>
    <fill>
      <patternFill patternType="solid">
        <fgColor theme="4"/>
        <bgColor indexed="64"/>
      </patternFill>
    </fill>
    <fill>
      <patternFill patternType="solid">
        <fgColor theme="4"/>
        <bgColor theme="6"/>
      </patternFill>
    </fill>
    <fill>
      <patternFill patternType="solid">
        <fgColor rgb="FFFFFF00"/>
        <bgColor indexed="64"/>
      </patternFill>
    </fill>
    <fill>
      <patternFill patternType="solid">
        <fgColor theme="9"/>
        <bgColor indexed="64"/>
      </patternFill>
    </fill>
  </fills>
  <borders count="28">
    <border>
      <left/>
      <right/>
      <top/>
      <bottom/>
      <diagonal/>
    </border>
    <border>
      <left/>
      <right/>
      <top style="thin">
        <color auto="1"/>
      </top>
      <bottom/>
      <diagonal/>
    </border>
    <border>
      <left/>
      <right/>
      <top/>
      <bottom style="thin">
        <color auto="1"/>
      </bottom>
      <diagonal/>
    </border>
    <border>
      <left/>
      <right/>
      <top style="thin">
        <color auto="1"/>
      </top>
      <bottom style="medium">
        <color auto="1"/>
      </bottom>
      <diagonal/>
    </border>
    <border>
      <left style="medium">
        <color auto="1"/>
      </left>
      <right style="medium">
        <color auto="1"/>
      </right>
      <top/>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right style="thin">
        <color auto="1"/>
      </right>
      <top/>
      <bottom/>
      <diagonal/>
    </border>
    <border>
      <left/>
      <right style="thin">
        <color auto="1"/>
      </right>
      <top style="thin">
        <color auto="1"/>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bottom style="thin">
        <color auto="1"/>
      </bottom>
      <diagonal/>
    </border>
    <border>
      <left style="thin">
        <color auto="1"/>
      </left>
      <right style="thin">
        <color auto="1"/>
      </right>
      <top style="thin">
        <color auto="1"/>
      </top>
      <bottom/>
      <diagonal/>
    </border>
    <border>
      <left style="medium">
        <color auto="1"/>
      </left>
      <right style="medium">
        <color auto="1"/>
      </right>
      <top/>
      <bottom style="thin">
        <color auto="1"/>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style="thin">
        <color auto="1"/>
      </top>
      <bottom style="medium">
        <color auto="1"/>
      </bottom>
      <diagonal/>
    </border>
    <border>
      <left/>
      <right style="medium">
        <color auto="1"/>
      </right>
      <top style="thin">
        <color auto="1"/>
      </top>
      <bottom style="medium">
        <color auto="1"/>
      </bottom>
      <diagonal/>
    </border>
    <border>
      <left style="thin">
        <color auto="1"/>
      </left>
      <right/>
      <top style="thin">
        <color auto="1"/>
      </top>
      <bottom/>
      <diagonal/>
    </border>
    <border>
      <left style="thin">
        <color auto="1"/>
      </left>
      <right/>
      <top/>
      <bottom/>
      <diagonal/>
    </border>
    <border>
      <left style="thin">
        <color auto="1"/>
      </left>
      <right style="thin">
        <color auto="1"/>
      </right>
      <top/>
      <bottom style="thin">
        <color auto="1"/>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top style="thin">
        <color rgb="FF006E7A"/>
      </top>
      <bottom style="thin">
        <color indexed="64"/>
      </bottom>
      <diagonal/>
    </border>
    <border>
      <left/>
      <right style="thin">
        <color indexed="64"/>
      </right>
      <top style="thin">
        <color rgb="FF006E7A"/>
      </top>
      <bottom style="thin">
        <color indexed="64"/>
      </bottom>
      <diagonal/>
    </border>
  </borders>
  <cellStyleXfs count="9">
    <xf numFmtId="0" fontId="0" fillId="0" borderId="0"/>
    <xf numFmtId="9" fontId="3" fillId="0" borderId="0" applyFon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2" fillId="0" borderId="0"/>
  </cellStyleXfs>
  <cellXfs count="243">
    <xf numFmtId="0" fontId="0" fillId="0" borderId="0" xfId="0"/>
    <xf numFmtId="0" fontId="0" fillId="2" borderId="0" xfId="0" applyFill="1"/>
    <xf numFmtId="0" fontId="4" fillId="2" borderId="0" xfId="0" applyFont="1" applyFill="1"/>
    <xf numFmtId="0" fontId="4" fillId="0" borderId="0" xfId="0" applyFont="1"/>
    <xf numFmtId="0" fontId="5" fillId="3" borderId="0" xfId="0" applyFont="1" applyFill="1"/>
    <xf numFmtId="0" fontId="10" fillId="2" borderId="5" xfId="0" applyFont="1" applyFill="1" applyBorder="1" applyAlignment="1">
      <alignment vertical="top"/>
    </xf>
    <xf numFmtId="0" fontId="10" fillId="3" borderId="0" xfId="0" applyFont="1" applyFill="1" applyAlignment="1">
      <alignment horizontal="center"/>
    </xf>
    <xf numFmtId="0" fontId="4" fillId="2" borderId="1" xfId="0" applyFont="1" applyFill="1" applyBorder="1"/>
    <xf numFmtId="0" fontId="4" fillId="2" borderId="5" xfId="0" applyFont="1" applyFill="1" applyBorder="1" applyAlignment="1">
      <alignment horizontal="center" vertical="center"/>
    </xf>
    <xf numFmtId="2" fontId="10" fillId="3" borderId="0" xfId="0" applyNumberFormat="1" applyFont="1" applyFill="1"/>
    <xf numFmtId="2" fontId="10" fillId="3" borderId="9" xfId="0" applyNumberFormat="1" applyFont="1" applyFill="1" applyBorder="1"/>
    <xf numFmtId="0" fontId="10" fillId="2" borderId="1" xfId="0" applyFont="1" applyFill="1" applyBorder="1" applyAlignment="1">
      <alignment vertical="top"/>
    </xf>
    <xf numFmtId="0" fontId="10" fillId="3" borderId="6" xfId="0" applyFont="1" applyFill="1" applyBorder="1"/>
    <xf numFmtId="0" fontId="4" fillId="0" borderId="0" xfId="0" applyFont="1" applyAlignment="1" applyProtection="1">
      <alignment horizontal="center"/>
      <protection locked="0"/>
    </xf>
    <xf numFmtId="0" fontId="4" fillId="0" borderId="4" xfId="0" applyFont="1" applyBorder="1" applyAlignment="1" applyProtection="1">
      <alignment horizontal="center" vertical="center"/>
      <protection locked="0"/>
    </xf>
    <xf numFmtId="0" fontId="5" fillId="3" borderId="0" xfId="0" applyFont="1" applyFill="1" applyAlignment="1">
      <alignment vertical="top"/>
    </xf>
    <xf numFmtId="2" fontId="10" fillId="3" borderId="9" xfId="0" applyNumberFormat="1" applyFont="1" applyFill="1" applyBorder="1" applyAlignment="1">
      <alignment vertical="top"/>
    </xf>
    <xf numFmtId="0" fontId="0" fillId="2" borderId="0" xfId="0" applyFill="1" applyAlignment="1">
      <alignment vertical="top"/>
    </xf>
    <xf numFmtId="0" fontId="0" fillId="0" borderId="0" xfId="0" applyAlignment="1">
      <alignment vertical="top"/>
    </xf>
    <xf numFmtId="0" fontId="5" fillId="3" borderId="0" xfId="0" applyFont="1" applyFill="1" applyAlignment="1">
      <alignment horizontal="center"/>
    </xf>
    <xf numFmtId="0" fontId="4" fillId="2" borderId="0" xfId="0" applyFont="1" applyFill="1" applyAlignment="1">
      <alignment horizontal="center" vertical="center"/>
    </xf>
    <xf numFmtId="0" fontId="4" fillId="2" borderId="0" xfId="0" applyFont="1" applyFill="1" applyAlignment="1">
      <alignment vertical="center"/>
    </xf>
    <xf numFmtId="0" fontId="10" fillId="3" borderId="0" xfId="0" applyFont="1" applyFill="1"/>
    <xf numFmtId="0" fontId="5" fillId="3" borderId="0" xfId="0" applyFont="1" applyFill="1" applyAlignment="1">
      <alignment horizontal="center" vertical="center"/>
    </xf>
    <xf numFmtId="0" fontId="4" fillId="2" borderId="0" xfId="0" applyFont="1" applyFill="1" applyAlignment="1">
      <alignment horizontal="left" vertical="top"/>
    </xf>
    <xf numFmtId="0" fontId="7" fillId="4" borderId="0" xfId="0" applyFont="1" applyFill="1" applyAlignment="1">
      <alignment vertical="top"/>
    </xf>
    <xf numFmtId="0" fontId="4" fillId="2" borderId="2" xfId="0" applyFont="1" applyFill="1" applyBorder="1" applyAlignment="1">
      <alignment horizontal="left" vertical="top"/>
    </xf>
    <xf numFmtId="0" fontId="4" fillId="2" borderId="5" xfId="0" applyFont="1" applyFill="1" applyBorder="1" applyAlignment="1">
      <alignment horizontal="left" vertical="top"/>
    </xf>
    <xf numFmtId="0" fontId="4" fillId="2" borderId="1" xfId="0" applyFont="1" applyFill="1" applyBorder="1" applyAlignment="1">
      <alignment horizontal="left" vertical="top"/>
    </xf>
    <xf numFmtId="0" fontId="13" fillId="2" borderId="0" xfId="0" applyFont="1" applyFill="1" applyAlignment="1">
      <alignment vertical="top" wrapText="1"/>
    </xf>
    <xf numFmtId="0" fontId="10" fillId="3" borderId="12" xfId="0" applyFont="1" applyFill="1" applyBorder="1"/>
    <xf numFmtId="2" fontId="10" fillId="3" borderId="10" xfId="0" applyNumberFormat="1" applyFont="1" applyFill="1" applyBorder="1"/>
    <xf numFmtId="0" fontId="4" fillId="4" borderId="0" xfId="0" applyFont="1" applyFill="1" applyAlignment="1">
      <alignment horizontal="center" vertical="center"/>
    </xf>
    <xf numFmtId="0" fontId="4" fillId="4" borderId="5" xfId="0" applyFont="1" applyFill="1" applyBorder="1" applyAlignment="1">
      <alignment horizontal="center"/>
    </xf>
    <xf numFmtId="0" fontId="4" fillId="0" borderId="0" xfId="0" applyFont="1" applyAlignment="1">
      <alignment horizontal="center" vertical="center"/>
    </xf>
    <xf numFmtId="0" fontId="4" fillId="2" borderId="2" xfId="0" applyFont="1" applyFill="1" applyBorder="1" applyAlignment="1">
      <alignment wrapText="1"/>
    </xf>
    <xf numFmtId="0" fontId="4" fillId="4" borderId="5" xfId="0" applyFont="1" applyFill="1" applyBorder="1" applyAlignment="1" applyProtection="1">
      <alignment horizontal="center"/>
      <protection locked="0"/>
    </xf>
    <xf numFmtId="2" fontId="4" fillId="2" borderId="0" xfId="0" applyNumberFormat="1" applyFont="1" applyFill="1" applyAlignment="1">
      <alignment horizontal="center"/>
    </xf>
    <xf numFmtId="0" fontId="4" fillId="0" borderId="2" xfId="0" applyFont="1" applyBorder="1" applyAlignment="1">
      <alignment horizontal="center"/>
    </xf>
    <xf numFmtId="0" fontId="4" fillId="0" borderId="14" xfId="0" applyFont="1" applyBorder="1" applyAlignment="1">
      <alignment horizontal="center"/>
    </xf>
    <xf numFmtId="0" fontId="0" fillId="0" borderId="2" xfId="0" applyBorder="1" applyAlignment="1">
      <alignment horizontal="center"/>
    </xf>
    <xf numFmtId="0" fontId="4" fillId="2" borderId="0" xfId="0" applyFont="1" applyFill="1" applyAlignment="1">
      <alignment horizontal="center"/>
    </xf>
    <xf numFmtId="0" fontId="5" fillId="3" borderId="0" xfId="0" applyFont="1" applyFill="1" applyAlignment="1">
      <alignment horizontal="center" vertical="top" wrapText="1"/>
    </xf>
    <xf numFmtId="0" fontId="0" fillId="2" borderId="5" xfId="0" applyFill="1" applyBorder="1"/>
    <xf numFmtId="0" fontId="4" fillId="2" borderId="2" xfId="0" applyFont="1" applyFill="1" applyBorder="1" applyAlignment="1">
      <alignment vertical="center"/>
    </xf>
    <xf numFmtId="0" fontId="6" fillId="4" borderId="5" xfId="0" applyFont="1" applyFill="1" applyBorder="1" applyAlignment="1">
      <alignment horizontal="center"/>
    </xf>
    <xf numFmtId="0" fontId="4" fillId="4" borderId="11" xfId="0" applyFont="1" applyFill="1" applyBorder="1" applyAlignment="1">
      <alignment horizontal="center"/>
    </xf>
    <xf numFmtId="0" fontId="4" fillId="4" borderId="2" xfId="0" applyFont="1" applyFill="1" applyBorder="1" applyAlignment="1">
      <alignment horizontal="center"/>
    </xf>
    <xf numFmtId="0" fontId="4" fillId="4" borderId="14" xfId="0" applyFont="1" applyFill="1" applyBorder="1" applyAlignment="1">
      <alignment horizontal="center"/>
    </xf>
    <xf numFmtId="0" fontId="4" fillId="3" borderId="5" xfId="0" applyFont="1" applyFill="1" applyBorder="1"/>
    <xf numFmtId="2" fontId="10" fillId="3" borderId="5" xfId="0" applyNumberFormat="1" applyFont="1" applyFill="1" applyBorder="1"/>
    <xf numFmtId="0" fontId="12" fillId="2" borderId="0" xfId="0" applyFont="1" applyFill="1"/>
    <xf numFmtId="0" fontId="0" fillId="0" borderId="11" xfId="0" applyBorder="1"/>
    <xf numFmtId="0" fontId="10" fillId="3" borderId="11" xfId="0" applyFont="1" applyFill="1" applyBorder="1"/>
    <xf numFmtId="0" fontId="5" fillId="0" borderId="11" xfId="0" applyFont="1" applyBorder="1" applyAlignment="1">
      <alignment horizontal="center" vertical="top"/>
    </xf>
    <xf numFmtId="2" fontId="10" fillId="3" borderId="11" xfId="0" applyNumberFormat="1" applyFont="1" applyFill="1" applyBorder="1" applyAlignment="1">
      <alignment horizontal="center"/>
    </xf>
    <xf numFmtId="0" fontId="10" fillId="2" borderId="2" xfId="0" applyFont="1" applyFill="1" applyBorder="1" applyAlignment="1">
      <alignment vertical="top"/>
    </xf>
    <xf numFmtId="0" fontId="0" fillId="2" borderId="2" xfId="0" applyFill="1" applyBorder="1"/>
    <xf numFmtId="0" fontId="4" fillId="2" borderId="8" xfId="0" applyFont="1" applyFill="1" applyBorder="1" applyAlignment="1">
      <alignment vertical="top" wrapText="1"/>
    </xf>
    <xf numFmtId="0" fontId="4" fillId="2" borderId="0" xfId="0" applyFont="1" applyFill="1" applyAlignment="1">
      <alignment horizontal="center" vertical="top"/>
    </xf>
    <xf numFmtId="0" fontId="4" fillId="4" borderId="15" xfId="0" applyFont="1" applyFill="1" applyBorder="1" applyAlignment="1">
      <alignment horizontal="right"/>
    </xf>
    <xf numFmtId="0" fontId="4" fillId="4" borderId="16" xfId="0" applyFont="1" applyFill="1" applyBorder="1" applyAlignment="1">
      <alignment horizontal="right"/>
    </xf>
    <xf numFmtId="2" fontId="4" fillId="4" borderId="17" xfId="0" applyNumberFormat="1" applyFont="1" applyFill="1" applyBorder="1" applyAlignment="1">
      <alignment horizontal="right"/>
    </xf>
    <xf numFmtId="0" fontId="4" fillId="4" borderId="18" xfId="0" applyFont="1" applyFill="1" applyBorder="1" applyAlignment="1">
      <alignment horizontal="right"/>
    </xf>
    <xf numFmtId="0" fontId="10" fillId="2" borderId="6" xfId="0" applyFont="1" applyFill="1" applyBorder="1" applyAlignment="1">
      <alignment vertical="top"/>
    </xf>
    <xf numFmtId="2" fontId="10" fillId="2" borderId="9" xfId="0" applyNumberFormat="1" applyFont="1" applyFill="1" applyBorder="1" applyAlignment="1">
      <alignment vertical="top"/>
    </xf>
    <xf numFmtId="1" fontId="10" fillId="2" borderId="9" xfId="0" applyNumberFormat="1" applyFont="1" applyFill="1" applyBorder="1" applyAlignment="1">
      <alignment vertical="top"/>
    </xf>
    <xf numFmtId="9" fontId="10" fillId="2" borderId="9" xfId="1" applyFont="1" applyFill="1" applyBorder="1" applyAlignment="1" applyProtection="1">
      <alignment vertical="top"/>
    </xf>
    <xf numFmtId="2" fontId="14" fillId="4" borderId="9" xfId="0" applyNumberFormat="1" applyFont="1" applyFill="1" applyBorder="1" applyAlignment="1">
      <alignment horizontal="right" vertical="top"/>
    </xf>
    <xf numFmtId="0" fontId="15" fillId="4" borderId="5" xfId="0" applyFont="1" applyFill="1" applyBorder="1" applyAlignment="1">
      <alignment horizontal="center"/>
    </xf>
    <xf numFmtId="0" fontId="13" fillId="4" borderId="0" xfId="0" applyFont="1" applyFill="1" applyAlignment="1">
      <alignment vertical="top"/>
    </xf>
    <xf numFmtId="0" fontId="0" fillId="2" borderId="5" xfId="0" applyFill="1" applyBorder="1" applyAlignment="1">
      <alignment horizontal="left"/>
    </xf>
    <xf numFmtId="0" fontId="4" fillId="2" borderId="5" xfId="0" applyFont="1" applyFill="1" applyBorder="1" applyAlignment="1">
      <alignment horizontal="left" vertical="center"/>
    </xf>
    <xf numFmtId="0" fontId="0" fillId="2" borderId="6" xfId="0" applyFill="1" applyBorder="1" applyAlignment="1">
      <alignment horizontal="left"/>
    </xf>
    <xf numFmtId="0" fontId="5" fillId="2" borderId="5" xfId="0" applyFont="1" applyFill="1" applyBorder="1" applyAlignment="1">
      <alignment vertical="top"/>
    </xf>
    <xf numFmtId="0" fontId="5" fillId="2" borderId="9" xfId="0" applyFont="1" applyFill="1" applyBorder="1" applyAlignment="1">
      <alignment vertical="top"/>
    </xf>
    <xf numFmtId="0" fontId="4" fillId="2" borderId="0" xfId="0" applyFont="1" applyFill="1" applyAlignment="1">
      <alignment wrapText="1"/>
    </xf>
    <xf numFmtId="2" fontId="4" fillId="4" borderId="22" xfId="0" applyNumberFormat="1" applyFont="1" applyFill="1" applyBorder="1" applyAlignment="1">
      <alignment horizontal="right"/>
    </xf>
    <xf numFmtId="0" fontId="4" fillId="4" borderId="23" xfId="0" applyFont="1" applyFill="1" applyBorder="1" applyAlignment="1">
      <alignment horizontal="right"/>
    </xf>
    <xf numFmtId="0" fontId="15" fillId="4" borderId="6" xfId="0" applyFont="1" applyFill="1" applyBorder="1" applyAlignment="1">
      <alignment horizontal="center"/>
    </xf>
    <xf numFmtId="9" fontId="10" fillId="2" borderId="9" xfId="1" applyFont="1" applyFill="1" applyBorder="1" applyAlignment="1">
      <alignment vertical="top"/>
    </xf>
    <xf numFmtId="0" fontId="4" fillId="2" borderId="19" xfId="0" applyFont="1" applyFill="1" applyBorder="1"/>
    <xf numFmtId="0" fontId="0" fillId="2" borderId="12" xfId="0" applyFill="1" applyBorder="1"/>
    <xf numFmtId="0" fontId="10" fillId="2" borderId="12" xfId="0" applyFont="1" applyFill="1" applyBorder="1" applyAlignment="1">
      <alignment vertical="top"/>
    </xf>
    <xf numFmtId="164" fontId="10" fillId="2" borderId="9" xfId="0" applyNumberFormat="1" applyFont="1" applyFill="1" applyBorder="1" applyAlignment="1">
      <alignment horizontal="right" vertical="top"/>
    </xf>
    <xf numFmtId="2" fontId="0" fillId="0" borderId="8" xfId="0" applyNumberFormat="1" applyBorder="1"/>
    <xf numFmtId="0" fontId="10" fillId="2" borderId="19" xfId="0" applyFont="1" applyFill="1" applyBorder="1" applyAlignment="1">
      <alignment vertical="top"/>
    </xf>
    <xf numFmtId="164" fontId="10" fillId="2" borderId="11" xfId="0" applyNumberFormat="1" applyFont="1" applyFill="1" applyBorder="1" applyAlignment="1">
      <alignment horizontal="right" vertical="top"/>
    </xf>
    <xf numFmtId="0" fontId="4" fillId="4" borderId="24" xfId="0" applyFont="1" applyFill="1" applyBorder="1" applyAlignment="1">
      <alignment horizontal="right"/>
    </xf>
    <xf numFmtId="0" fontId="4" fillId="4" borderId="25" xfId="0" applyFont="1" applyFill="1" applyBorder="1" applyAlignment="1">
      <alignment horizontal="right"/>
    </xf>
    <xf numFmtId="2" fontId="14" fillId="2" borderId="9" xfId="0" applyNumberFormat="1" applyFont="1" applyFill="1" applyBorder="1" applyAlignment="1">
      <alignment horizontal="right" vertical="top"/>
    </xf>
    <xf numFmtId="2" fontId="14" fillId="2" borderId="7" xfId="0" applyNumberFormat="1" applyFont="1" applyFill="1" applyBorder="1" applyAlignment="1">
      <alignment horizontal="right" vertical="top"/>
    </xf>
    <xf numFmtId="0" fontId="2" fillId="2" borderId="0" xfId="8" applyFill="1"/>
    <xf numFmtId="0" fontId="19" fillId="0" borderId="11" xfId="8" applyFont="1" applyBorder="1" applyAlignment="1">
      <alignment horizontal="left" vertical="center"/>
    </xf>
    <xf numFmtId="14" fontId="19" fillId="0" borderId="11" xfId="8" applyNumberFormat="1" applyFont="1" applyBorder="1" applyAlignment="1">
      <alignment horizontal="left" vertical="center"/>
    </xf>
    <xf numFmtId="0" fontId="19" fillId="0" borderId="0" xfId="8" applyFont="1" applyAlignment="1">
      <alignment horizontal="left" vertical="center"/>
    </xf>
    <xf numFmtId="14" fontId="19" fillId="0" borderId="0" xfId="8" applyNumberFormat="1" applyFont="1" applyAlignment="1">
      <alignment horizontal="left" vertical="center"/>
    </xf>
    <xf numFmtId="0" fontId="19" fillId="2" borderId="11" xfId="8" applyFont="1" applyFill="1" applyBorder="1" applyAlignment="1">
      <alignment horizontal="left" vertical="center"/>
    </xf>
    <xf numFmtId="0" fontId="2" fillId="0" borderId="11" xfId="8" applyBorder="1"/>
    <xf numFmtId="0" fontId="20" fillId="6" borderId="6" xfId="8" applyFont="1" applyFill="1" applyBorder="1" applyAlignment="1">
      <alignment vertical="center"/>
    </xf>
    <xf numFmtId="0" fontId="20" fillId="6" borderId="9" xfId="8" applyFont="1" applyFill="1" applyBorder="1" applyAlignment="1">
      <alignment vertical="center"/>
    </xf>
    <xf numFmtId="0" fontId="18" fillId="0" borderId="0" xfId="8" applyFont="1" applyAlignment="1">
      <alignment vertical="top"/>
    </xf>
    <xf numFmtId="0" fontId="2" fillId="0" borderId="0" xfId="8"/>
    <xf numFmtId="0" fontId="22" fillId="0" borderId="0" xfId="0" applyFont="1"/>
    <xf numFmtId="0" fontId="22" fillId="2" borderId="0" xfId="0" applyFont="1" applyFill="1"/>
    <xf numFmtId="0" fontId="22" fillId="2" borderId="5" xfId="0" applyFont="1" applyFill="1" applyBorder="1" applyAlignment="1">
      <alignment horizontal="left" vertical="top"/>
    </xf>
    <xf numFmtId="0" fontId="22" fillId="2" borderId="5" xfId="0" applyFont="1" applyFill="1" applyBorder="1" applyAlignment="1">
      <alignment horizontal="left" vertical="top" wrapText="1"/>
    </xf>
    <xf numFmtId="0" fontId="11" fillId="9" borderId="5" xfId="0" applyFont="1" applyFill="1" applyBorder="1"/>
    <xf numFmtId="0" fontId="7" fillId="10" borderId="5" xfId="0" applyFont="1" applyFill="1" applyBorder="1"/>
    <xf numFmtId="0" fontId="11" fillId="9" borderId="5" xfId="0" applyFont="1" applyFill="1" applyBorder="1" applyAlignment="1">
      <alignment horizontal="left"/>
    </xf>
    <xf numFmtId="0" fontId="12" fillId="9" borderId="3" xfId="0" applyFont="1" applyFill="1" applyBorder="1"/>
    <xf numFmtId="0" fontId="12" fillId="9" borderId="1" xfId="0" applyFont="1" applyFill="1" applyBorder="1"/>
    <xf numFmtId="0" fontId="0" fillId="9" borderId="0" xfId="0" applyFill="1"/>
    <xf numFmtId="0" fontId="11" fillId="9" borderId="3" xfId="0" applyFont="1" applyFill="1" applyBorder="1"/>
    <xf numFmtId="0" fontId="12" fillId="9" borderId="5" xfId="0" applyFont="1" applyFill="1" applyBorder="1"/>
    <xf numFmtId="0" fontId="0" fillId="9" borderId="2" xfId="0" applyFill="1" applyBorder="1"/>
    <xf numFmtId="0" fontId="0" fillId="9" borderId="20" xfId="0" applyFill="1" applyBorder="1"/>
    <xf numFmtId="0" fontId="12" fillId="9" borderId="8" xfId="0" applyFont="1" applyFill="1" applyBorder="1" applyAlignment="1">
      <alignment horizontal="right"/>
    </xf>
    <xf numFmtId="0" fontId="25" fillId="0" borderId="0" xfId="0" applyFont="1"/>
    <xf numFmtId="0" fontId="4" fillId="11" borderId="5" xfId="0" applyFont="1" applyFill="1" applyBorder="1" applyAlignment="1">
      <alignment horizontal="center" vertical="center"/>
    </xf>
    <xf numFmtId="0" fontId="4" fillId="11" borderId="5" xfId="0" applyFont="1" applyFill="1" applyBorder="1" applyAlignment="1">
      <alignment horizontal="center"/>
    </xf>
    <xf numFmtId="2" fontId="0" fillId="11" borderId="5" xfId="0" applyNumberFormat="1" applyFill="1" applyBorder="1" applyAlignment="1">
      <alignment horizontal="center"/>
    </xf>
    <xf numFmtId="2" fontId="0" fillId="11" borderId="9" xfId="0" applyNumberFormat="1" applyFill="1" applyBorder="1" applyAlignment="1">
      <alignment horizontal="center"/>
    </xf>
    <xf numFmtId="0" fontId="4" fillId="11" borderId="1" xfId="0" applyFont="1" applyFill="1" applyBorder="1" applyAlignment="1">
      <alignment horizontal="center"/>
    </xf>
    <xf numFmtId="2" fontId="0" fillId="11" borderId="1" xfId="0" applyNumberFormat="1" applyFill="1" applyBorder="1" applyAlignment="1">
      <alignment horizontal="center"/>
    </xf>
    <xf numFmtId="2" fontId="4" fillId="11" borderId="7" xfId="0" applyNumberFormat="1" applyFont="1" applyFill="1" applyBorder="1" applyAlignment="1">
      <alignment horizontal="center"/>
    </xf>
    <xf numFmtId="0" fontId="4" fillId="11" borderId="1" xfId="0" applyFont="1" applyFill="1" applyBorder="1" applyAlignment="1">
      <alignment horizontal="center" vertical="center"/>
    </xf>
    <xf numFmtId="164" fontId="4" fillId="11" borderId="5" xfId="0" applyNumberFormat="1" applyFont="1" applyFill="1" applyBorder="1" applyAlignment="1">
      <alignment horizontal="center"/>
    </xf>
    <xf numFmtId="0" fontId="4" fillId="11" borderId="0" xfId="0" applyFont="1" applyFill="1" applyAlignment="1">
      <alignment horizontal="center" vertical="center"/>
    </xf>
    <xf numFmtId="0" fontId="4" fillId="11" borderId="0" xfId="0" applyFont="1" applyFill="1" applyAlignment="1">
      <alignment horizontal="center"/>
    </xf>
    <xf numFmtId="164" fontId="4" fillId="11" borderId="0" xfId="0" applyNumberFormat="1" applyFont="1" applyFill="1" applyAlignment="1">
      <alignment horizontal="center"/>
    </xf>
    <xf numFmtId="164" fontId="4" fillId="11" borderId="1" xfId="0" applyNumberFormat="1" applyFont="1" applyFill="1" applyBorder="1" applyAlignment="1">
      <alignment horizontal="center"/>
    </xf>
    <xf numFmtId="0" fontId="23" fillId="11" borderId="1" xfId="0" applyFont="1" applyFill="1" applyBorder="1" applyAlignment="1">
      <alignment horizontal="center" vertical="center"/>
    </xf>
    <xf numFmtId="0" fontId="23" fillId="11" borderId="1" xfId="0" applyFont="1" applyFill="1" applyBorder="1" applyAlignment="1">
      <alignment horizontal="center"/>
    </xf>
    <xf numFmtId="164" fontId="23" fillId="11" borderId="1" xfId="0" applyNumberFormat="1" applyFont="1" applyFill="1" applyBorder="1" applyAlignment="1">
      <alignment horizontal="center"/>
    </xf>
    <xf numFmtId="164" fontId="4" fillId="12" borderId="5" xfId="0" applyNumberFormat="1" applyFont="1" applyFill="1" applyBorder="1" applyAlignment="1">
      <alignment horizontal="center"/>
    </xf>
    <xf numFmtId="164" fontId="4" fillId="12" borderId="0" xfId="0" applyNumberFormat="1" applyFont="1" applyFill="1" applyAlignment="1">
      <alignment horizontal="center"/>
    </xf>
    <xf numFmtId="164" fontId="4" fillId="12" borderId="1" xfId="0" applyNumberFormat="1" applyFont="1" applyFill="1" applyBorder="1" applyAlignment="1">
      <alignment horizontal="center"/>
    </xf>
    <xf numFmtId="164" fontId="23" fillId="12" borderId="1" xfId="0" applyNumberFormat="1" applyFont="1" applyFill="1" applyBorder="1" applyAlignment="1">
      <alignment horizontal="center"/>
    </xf>
    <xf numFmtId="2" fontId="0" fillId="12" borderId="6" xfId="0" applyNumberFormat="1" applyFill="1" applyBorder="1" applyAlignment="1">
      <alignment horizontal="center" vertical="center"/>
    </xf>
    <xf numFmtId="2" fontId="4" fillId="12" borderId="11" xfId="0" applyNumberFormat="1" applyFont="1" applyFill="1" applyBorder="1" applyAlignment="1">
      <alignment horizontal="center"/>
    </xf>
    <xf numFmtId="2" fontId="0" fillId="12" borderId="19" xfId="0" applyNumberFormat="1" applyFill="1" applyBorder="1" applyAlignment="1">
      <alignment horizontal="center" vertical="center"/>
    </xf>
    <xf numFmtId="2" fontId="4" fillId="12" borderId="13" xfId="0" applyNumberFormat="1" applyFont="1" applyFill="1" applyBorder="1" applyAlignment="1">
      <alignment horizontal="center"/>
    </xf>
    <xf numFmtId="164" fontId="4" fillId="12" borderId="11" xfId="0" applyNumberFormat="1" applyFont="1" applyFill="1" applyBorder="1" applyAlignment="1">
      <alignment horizontal="center"/>
    </xf>
    <xf numFmtId="164" fontId="0" fillId="12" borderId="5" xfId="0" applyNumberFormat="1" applyFill="1" applyBorder="1" applyAlignment="1">
      <alignment horizontal="center"/>
    </xf>
    <xf numFmtId="164" fontId="0" fillId="12" borderId="1" xfId="0" applyNumberFormat="1" applyFill="1" applyBorder="1" applyAlignment="1">
      <alignment horizontal="center"/>
    </xf>
    <xf numFmtId="164" fontId="4" fillId="12" borderId="13" xfId="0" applyNumberFormat="1" applyFont="1" applyFill="1" applyBorder="1" applyAlignment="1">
      <alignment horizontal="center"/>
    </xf>
    <xf numFmtId="0" fontId="27" fillId="0" borderId="0" xfId="0" applyFont="1"/>
    <xf numFmtId="0" fontId="20" fillId="6" borderId="26" xfId="8" applyFont="1" applyFill="1" applyBorder="1" applyAlignment="1">
      <alignment horizontal="left" vertical="center"/>
    </xf>
    <xf numFmtId="0" fontId="20" fillId="7" borderId="27" xfId="8" applyFont="1" applyFill="1" applyBorder="1" applyAlignment="1">
      <alignment horizontal="center" vertical="center"/>
    </xf>
    <xf numFmtId="0" fontId="20" fillId="6" borderId="27" xfId="8" applyFont="1" applyFill="1" applyBorder="1" applyAlignment="1">
      <alignment horizontal="left" vertical="center"/>
    </xf>
    <xf numFmtId="0" fontId="20" fillId="6" borderId="6" xfId="8" applyFont="1" applyFill="1" applyBorder="1" applyAlignment="1">
      <alignment horizontal="left" vertical="center"/>
    </xf>
    <xf numFmtId="0" fontId="20" fillId="6" borderId="5" xfId="8" applyFont="1" applyFill="1" applyBorder="1" applyAlignment="1">
      <alignment horizontal="left" vertical="center"/>
    </xf>
    <xf numFmtId="0" fontId="20" fillId="6" borderId="9" xfId="8" applyFont="1" applyFill="1" applyBorder="1" applyAlignment="1">
      <alignment horizontal="left" vertical="center"/>
    </xf>
    <xf numFmtId="0" fontId="21" fillId="0" borderId="1" xfId="8" applyFont="1" applyBorder="1" applyAlignment="1">
      <alignment horizontal="left" vertical="top" wrapText="1"/>
    </xf>
    <xf numFmtId="0" fontId="21" fillId="0" borderId="0" xfId="8" applyFont="1" applyBorder="1" applyAlignment="1">
      <alignment horizontal="left" vertical="top" wrapText="1"/>
    </xf>
    <xf numFmtId="0" fontId="25" fillId="0" borderId="0" xfId="0" applyFont="1" applyAlignment="1">
      <alignment horizontal="center"/>
    </xf>
    <xf numFmtId="0" fontId="26" fillId="0" borderId="0" xfId="0" applyFont="1" applyAlignment="1">
      <alignment horizontal="left" vertical="center"/>
    </xf>
    <xf numFmtId="0" fontId="22" fillId="8" borderId="2" xfId="0" applyFont="1" applyFill="1" applyBorder="1" applyAlignment="1">
      <alignment horizontal="left" wrapText="1"/>
    </xf>
    <xf numFmtId="0" fontId="13" fillId="2" borderId="0" xfId="0" applyFont="1" applyFill="1" applyAlignment="1">
      <alignment horizontal="left" vertical="top" wrapText="1"/>
    </xf>
    <xf numFmtId="2" fontId="14" fillId="8" borderId="1" xfId="0" applyNumberFormat="1" applyFont="1" applyFill="1" applyBorder="1" applyAlignment="1">
      <alignment horizontal="center" vertical="top" wrapText="1"/>
    </xf>
    <xf numFmtId="2" fontId="14" fillId="8" borderId="7" xfId="0" applyNumberFormat="1" applyFont="1" applyFill="1" applyBorder="1" applyAlignment="1">
      <alignment horizontal="center" vertical="top" wrapText="1"/>
    </xf>
    <xf numFmtId="2" fontId="14" fillId="8" borderId="0" xfId="0" applyNumberFormat="1" applyFont="1" applyFill="1" applyAlignment="1">
      <alignment horizontal="center" vertical="top" wrapText="1"/>
    </xf>
    <xf numFmtId="2" fontId="14" fillId="8" borderId="8" xfId="0" applyNumberFormat="1" applyFont="1" applyFill="1" applyBorder="1" applyAlignment="1">
      <alignment horizontal="center" vertical="top" wrapText="1"/>
    </xf>
    <xf numFmtId="2" fontId="14" fillId="8" borderId="2" xfId="0" applyNumberFormat="1" applyFont="1" applyFill="1" applyBorder="1" applyAlignment="1">
      <alignment horizontal="center" vertical="top" wrapText="1"/>
    </xf>
    <xf numFmtId="2" fontId="14" fillId="8" borderId="10" xfId="0" applyNumberFormat="1" applyFont="1" applyFill="1" applyBorder="1" applyAlignment="1">
      <alignment horizontal="center" vertical="top" wrapText="1"/>
    </xf>
    <xf numFmtId="0" fontId="10" fillId="2" borderId="19" xfId="0" applyFont="1" applyFill="1" applyBorder="1" applyAlignment="1">
      <alignment horizontal="center" vertical="top" wrapText="1"/>
    </xf>
    <xf numFmtId="0" fontId="10" fillId="2" borderId="20" xfId="0" applyFont="1" applyFill="1" applyBorder="1" applyAlignment="1">
      <alignment horizontal="center" vertical="top" wrapText="1"/>
    </xf>
    <xf numFmtId="0" fontId="10" fillId="2" borderId="12" xfId="0" applyFont="1" applyFill="1" applyBorder="1" applyAlignment="1">
      <alignment horizontal="center" vertical="top" wrapText="1"/>
    </xf>
    <xf numFmtId="0" fontId="11" fillId="9" borderId="2" xfId="0" applyFont="1" applyFill="1" applyBorder="1" applyAlignment="1">
      <alignment horizontal="left"/>
    </xf>
    <xf numFmtId="0" fontId="4" fillId="2" borderId="1" xfId="0" applyFont="1" applyFill="1" applyBorder="1" applyAlignment="1">
      <alignment horizontal="left" vertical="center" wrapText="1"/>
    </xf>
    <xf numFmtId="0" fontId="4" fillId="2" borderId="0" xfId="0" applyFont="1" applyFill="1" applyAlignment="1">
      <alignment horizontal="left" vertical="center" wrapText="1"/>
    </xf>
    <xf numFmtId="0" fontId="4" fillId="2" borderId="1" xfId="0" applyFont="1" applyFill="1" applyBorder="1" applyAlignment="1">
      <alignment horizontal="left" wrapText="1"/>
    </xf>
    <xf numFmtId="0" fontId="4" fillId="2" borderId="0" xfId="0" applyFont="1" applyFill="1" applyAlignment="1">
      <alignment horizontal="left" wrapText="1"/>
    </xf>
    <xf numFmtId="0" fontId="4" fillId="2" borderId="2" xfId="0" applyFont="1" applyFill="1" applyBorder="1" applyAlignment="1">
      <alignment horizontal="left" wrapText="1"/>
    </xf>
    <xf numFmtId="0" fontId="4" fillId="2" borderId="1" xfId="0" applyFont="1" applyFill="1" applyBorder="1" applyAlignment="1">
      <alignment horizontal="left" vertical="center"/>
    </xf>
    <xf numFmtId="0" fontId="4" fillId="2" borderId="0" xfId="0" applyFont="1" applyFill="1" applyAlignment="1">
      <alignment horizontal="left" vertical="center"/>
    </xf>
    <xf numFmtId="0" fontId="4" fillId="2" borderId="2" xfId="0" applyFont="1" applyFill="1" applyBorder="1" applyAlignment="1">
      <alignment horizontal="left" vertical="center"/>
    </xf>
    <xf numFmtId="0" fontId="5" fillId="8" borderId="0" xfId="0" applyFont="1" applyFill="1" applyAlignment="1">
      <alignment horizontal="left" vertical="center" wrapText="1"/>
    </xf>
    <xf numFmtId="0" fontId="4" fillId="2" borderId="1" xfId="0" applyFont="1" applyFill="1" applyBorder="1" applyAlignment="1">
      <alignment horizontal="left" vertical="top"/>
    </xf>
    <xf numFmtId="0" fontId="4" fillId="2" borderId="2" xfId="0" applyFont="1" applyFill="1" applyBorder="1" applyAlignment="1">
      <alignment horizontal="left" vertical="top"/>
    </xf>
    <xf numFmtId="0" fontId="4" fillId="2" borderId="6" xfId="0" applyFont="1" applyFill="1" applyBorder="1" applyAlignment="1">
      <alignment horizontal="center"/>
    </xf>
    <xf numFmtId="0" fontId="4" fillId="2" borderId="9" xfId="0" applyFont="1" applyFill="1" applyBorder="1" applyAlignment="1">
      <alignment horizontal="center"/>
    </xf>
    <xf numFmtId="0" fontId="4" fillId="2" borderId="5" xfId="0" applyFont="1" applyFill="1" applyBorder="1" applyAlignment="1">
      <alignment horizontal="left" vertical="top" wrapText="1"/>
    </xf>
    <xf numFmtId="0" fontId="4" fillId="2" borderId="1" xfId="0" applyFont="1" applyFill="1" applyBorder="1" applyAlignment="1">
      <alignment horizontal="left" vertical="top" wrapText="1"/>
    </xf>
    <xf numFmtId="0" fontId="4" fillId="2" borderId="2" xfId="0" applyFont="1" applyFill="1" applyBorder="1" applyAlignment="1">
      <alignment horizontal="left" vertical="top" wrapText="1"/>
    </xf>
    <xf numFmtId="0" fontId="4" fillId="2" borderId="7" xfId="0" applyFont="1" applyFill="1" applyBorder="1" applyAlignment="1">
      <alignment horizontal="left" vertical="top" wrapText="1"/>
    </xf>
    <xf numFmtId="0" fontId="4" fillId="2" borderId="10" xfId="0" applyFont="1" applyFill="1" applyBorder="1" applyAlignment="1">
      <alignment horizontal="left" vertical="top" wrapText="1"/>
    </xf>
    <xf numFmtId="0" fontId="11" fillId="9" borderId="0" xfId="0" applyFont="1" applyFill="1" applyAlignment="1">
      <alignment horizontal="left"/>
    </xf>
    <xf numFmtId="0" fontId="4" fillId="2" borderId="2" xfId="0" applyFont="1" applyFill="1" applyBorder="1" applyAlignment="1">
      <alignment horizontal="left" vertical="center" wrapText="1"/>
    </xf>
    <xf numFmtId="2" fontId="14" fillId="8" borderId="1" xfId="0" applyNumberFormat="1" applyFont="1" applyFill="1" applyBorder="1" applyAlignment="1">
      <alignment horizontal="right" vertical="center" wrapText="1"/>
    </xf>
    <xf numFmtId="2" fontId="14" fillId="8" borderId="7" xfId="0" applyNumberFormat="1" applyFont="1" applyFill="1" applyBorder="1" applyAlignment="1">
      <alignment horizontal="right" vertical="center" wrapText="1"/>
    </xf>
    <xf numFmtId="2" fontId="14" fillId="8" borderId="0" xfId="0" applyNumberFormat="1" applyFont="1" applyFill="1" applyAlignment="1">
      <alignment horizontal="right" vertical="center" wrapText="1"/>
    </xf>
    <xf numFmtId="2" fontId="14" fillId="8" borderId="8" xfId="0" applyNumberFormat="1" applyFont="1" applyFill="1" applyBorder="1" applyAlignment="1">
      <alignment horizontal="right" vertical="center" wrapText="1"/>
    </xf>
    <xf numFmtId="2" fontId="14" fillId="8" borderId="2" xfId="0" applyNumberFormat="1" applyFont="1" applyFill="1" applyBorder="1" applyAlignment="1">
      <alignment horizontal="right" vertical="center" wrapText="1"/>
    </xf>
    <xf numFmtId="2" fontId="14" fillId="8" borderId="10" xfId="0" applyNumberFormat="1" applyFont="1" applyFill="1" applyBorder="1" applyAlignment="1">
      <alignment horizontal="right" vertical="center" wrapText="1"/>
    </xf>
    <xf numFmtId="0" fontId="10" fillId="8" borderId="19" xfId="0" applyFont="1" applyFill="1" applyBorder="1" applyAlignment="1">
      <alignment horizontal="left" vertical="center"/>
    </xf>
    <xf numFmtId="0" fontId="10" fillId="8" borderId="20" xfId="0" applyFont="1" applyFill="1" applyBorder="1" applyAlignment="1">
      <alignment horizontal="left" vertical="center"/>
    </xf>
    <xf numFmtId="0" fontId="10" fillId="8" borderId="12" xfId="0" applyFont="1" applyFill="1" applyBorder="1" applyAlignment="1">
      <alignment horizontal="left" vertical="center"/>
    </xf>
    <xf numFmtId="0" fontId="13" fillId="2" borderId="0" xfId="0" applyFont="1" applyFill="1" applyAlignment="1">
      <alignment horizontal="center" vertical="center"/>
    </xf>
    <xf numFmtId="0" fontId="10" fillId="3" borderId="11" xfId="0" applyFont="1" applyFill="1" applyBorder="1" applyAlignment="1">
      <alignment horizontal="left"/>
    </xf>
    <xf numFmtId="0" fontId="4" fillId="2" borderId="1" xfId="0" applyFont="1" applyFill="1" applyBorder="1" applyAlignment="1">
      <alignment horizontal="center" vertical="center"/>
    </xf>
    <xf numFmtId="0" fontId="4" fillId="2" borderId="2" xfId="0" applyFont="1" applyFill="1" applyBorder="1" applyAlignment="1">
      <alignment horizontal="center" vertical="center"/>
    </xf>
    <xf numFmtId="0" fontId="17" fillId="3" borderId="0" xfId="0" applyFont="1" applyFill="1" applyAlignment="1">
      <alignment horizontal="center" vertical="top" wrapText="1"/>
    </xf>
    <xf numFmtId="0" fontId="16" fillId="5" borderId="1" xfId="0" applyFont="1" applyFill="1" applyBorder="1" applyAlignment="1">
      <alignment horizontal="center" vertical="center" wrapText="1"/>
    </xf>
    <xf numFmtId="0" fontId="16" fillId="5" borderId="0" xfId="0" applyFont="1" applyFill="1" applyAlignment="1">
      <alignment horizontal="center" vertical="center" wrapText="1"/>
    </xf>
    <xf numFmtId="0" fontId="10" fillId="3" borderId="11" xfId="0" applyFont="1" applyFill="1" applyBorder="1" applyAlignment="1">
      <alignment horizontal="left" vertical="top"/>
    </xf>
    <xf numFmtId="0" fontId="17" fillId="3" borderId="0" xfId="0" applyFont="1" applyFill="1" applyAlignment="1">
      <alignment horizontal="center" wrapText="1"/>
    </xf>
    <xf numFmtId="2" fontId="17" fillId="3" borderId="0" xfId="0" applyNumberFormat="1" applyFont="1" applyFill="1" applyAlignment="1">
      <alignment horizontal="center" wrapText="1"/>
    </xf>
    <xf numFmtId="0" fontId="4" fillId="2" borderId="0" xfId="0" applyFont="1" applyFill="1" applyAlignment="1">
      <alignment horizontal="left" vertical="top" wrapText="1"/>
    </xf>
    <xf numFmtId="0" fontId="11" fillId="9" borderId="0" xfId="0" applyFont="1" applyFill="1" applyAlignment="1">
      <alignment horizontal="center"/>
    </xf>
    <xf numFmtId="0" fontId="5" fillId="3" borderId="0" xfId="0" applyFont="1" applyFill="1" applyAlignment="1">
      <alignment horizontal="center" vertical="center" wrapText="1"/>
    </xf>
    <xf numFmtId="0" fontId="5" fillId="3" borderId="0" xfId="0" applyFont="1" applyFill="1" applyAlignment="1">
      <alignment horizontal="center" vertical="top" wrapText="1"/>
    </xf>
    <xf numFmtId="0" fontId="10" fillId="3" borderId="0" xfId="0" applyFont="1" applyFill="1" applyAlignment="1">
      <alignment horizontal="left" wrapText="1"/>
    </xf>
    <xf numFmtId="0" fontId="10" fillId="8" borderId="1" xfId="0" applyFont="1" applyFill="1" applyBorder="1" applyAlignment="1">
      <alignment horizontal="left" vertical="center"/>
    </xf>
    <xf numFmtId="0" fontId="10" fillId="8" borderId="0" xfId="0" applyFont="1" applyFill="1" applyAlignment="1">
      <alignment horizontal="left" vertical="center"/>
    </xf>
    <xf numFmtId="0" fontId="10" fillId="8" borderId="2" xfId="0" applyFont="1" applyFill="1" applyBorder="1" applyAlignment="1">
      <alignment horizontal="left" vertical="center"/>
    </xf>
    <xf numFmtId="0" fontId="4" fillId="0" borderId="5" xfId="0" applyFont="1" applyBorder="1" applyAlignment="1">
      <alignment horizontal="left" wrapText="1"/>
    </xf>
    <xf numFmtId="2" fontId="14" fillId="8" borderId="1" xfId="0" applyNumberFormat="1" applyFont="1" applyFill="1" applyBorder="1" applyAlignment="1">
      <alignment horizontal="center" vertical="center" wrapText="1"/>
    </xf>
    <xf numFmtId="2" fontId="14" fillId="8" borderId="7" xfId="0" applyNumberFormat="1" applyFont="1" applyFill="1" applyBorder="1" applyAlignment="1">
      <alignment horizontal="center" vertical="center" wrapText="1"/>
    </xf>
    <xf numFmtId="2" fontId="14" fillId="8" borderId="0" xfId="0" applyNumberFormat="1" applyFont="1" applyFill="1" applyAlignment="1">
      <alignment horizontal="center" vertical="center" wrapText="1"/>
    </xf>
    <xf numFmtId="2" fontId="14" fillId="8" borderId="8" xfId="0" applyNumberFormat="1" applyFont="1" applyFill="1" applyBorder="1" applyAlignment="1">
      <alignment horizontal="center" vertical="center" wrapText="1"/>
    </xf>
    <xf numFmtId="2" fontId="14" fillId="8" borderId="2" xfId="0" applyNumberFormat="1" applyFont="1" applyFill="1" applyBorder="1" applyAlignment="1">
      <alignment horizontal="center" vertical="center" wrapText="1"/>
    </xf>
    <xf numFmtId="2" fontId="14" fillId="8" borderId="10" xfId="0" applyNumberFormat="1" applyFont="1" applyFill="1" applyBorder="1" applyAlignment="1">
      <alignment horizontal="center" vertical="center" wrapText="1"/>
    </xf>
    <xf numFmtId="0" fontId="4" fillId="3" borderId="1" xfId="0" applyFont="1" applyFill="1" applyBorder="1" applyAlignment="1">
      <alignment horizontal="left" wrapText="1"/>
    </xf>
    <xf numFmtId="0" fontId="4" fillId="3" borderId="7" xfId="0" applyFont="1" applyFill="1" applyBorder="1" applyAlignment="1">
      <alignment horizontal="left" wrapText="1"/>
    </xf>
    <xf numFmtId="0" fontId="4" fillId="3" borderId="2" xfId="0" applyFont="1" applyFill="1" applyBorder="1" applyAlignment="1">
      <alignment horizontal="left" wrapText="1"/>
    </xf>
    <xf numFmtId="0" fontId="4" fillId="3" borderId="10" xfId="0" applyFont="1" applyFill="1" applyBorder="1" applyAlignment="1">
      <alignment horizontal="left" wrapText="1"/>
    </xf>
    <xf numFmtId="0" fontId="4" fillId="2" borderId="13" xfId="0" applyFont="1" applyFill="1" applyBorder="1" applyAlignment="1">
      <alignment horizontal="center" wrapText="1"/>
    </xf>
    <xf numFmtId="0" fontId="4" fillId="2" borderId="21" xfId="0" applyFont="1" applyFill="1" applyBorder="1" applyAlignment="1">
      <alignment horizontal="center" wrapText="1"/>
    </xf>
    <xf numFmtId="0" fontId="4" fillId="2" borderId="7" xfId="0" applyFont="1" applyFill="1" applyBorder="1" applyAlignment="1">
      <alignment horizontal="center" wrapText="1"/>
    </xf>
    <xf numFmtId="0" fontId="4" fillId="2" borderId="10" xfId="0" applyFont="1" applyFill="1" applyBorder="1" applyAlignment="1">
      <alignment horizontal="center" wrapText="1"/>
    </xf>
    <xf numFmtId="0" fontId="5" fillId="2" borderId="12" xfId="0" applyFont="1" applyFill="1" applyBorder="1" applyAlignment="1">
      <alignment horizontal="center" vertical="top"/>
    </xf>
    <xf numFmtId="0" fontId="5" fillId="2" borderId="2" xfId="0" applyFont="1" applyFill="1" applyBorder="1" applyAlignment="1">
      <alignment horizontal="center" vertical="top"/>
    </xf>
    <xf numFmtId="0" fontId="5" fillId="2" borderId="10" xfId="0" applyFont="1" applyFill="1" applyBorder="1" applyAlignment="1">
      <alignment horizontal="center" vertical="top"/>
    </xf>
    <xf numFmtId="0" fontId="4" fillId="2" borderId="0" xfId="0" applyFont="1" applyFill="1" applyAlignment="1">
      <alignment horizontal="left" vertical="top"/>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1" fillId="0" borderId="11" xfId="8" quotePrefix="1" applyFont="1" applyBorder="1" applyAlignment="1">
      <alignment horizontal="center"/>
    </xf>
    <xf numFmtId="0" fontId="28" fillId="9" borderId="11" xfId="8" applyFont="1" applyFill="1" applyBorder="1" applyAlignment="1">
      <alignment horizontal="center" vertical="center"/>
    </xf>
    <xf numFmtId="15" fontId="2" fillId="0" borderId="11" xfId="8" applyNumberFormat="1" applyBorder="1" applyAlignment="1">
      <alignment horizontal="center"/>
    </xf>
    <xf numFmtId="15" fontId="19" fillId="0" borderId="11" xfId="8" applyNumberFormat="1" applyFont="1" applyBorder="1" applyAlignment="1">
      <alignment horizontal="left"/>
    </xf>
    <xf numFmtId="15" fontId="19" fillId="0" borderId="11" xfId="8" quotePrefix="1" applyNumberFormat="1" applyFont="1" applyBorder="1" applyAlignment="1">
      <alignment horizontal="left"/>
    </xf>
  </cellXfs>
  <cellStyles count="9">
    <cellStyle name="Followed Hyperlink" xfId="7" builtinId="9" hidden="1"/>
    <cellStyle name="Followed Hyperlink" xfId="5" builtinId="9" hidden="1"/>
    <cellStyle name="Followed Hyperlink" xfId="3" builtinId="9" hidden="1"/>
    <cellStyle name="Hyperlink" xfId="6" builtinId="8" hidden="1"/>
    <cellStyle name="Hyperlink" xfId="4" builtinId="8" hidden="1"/>
    <cellStyle name="Hyperlink" xfId="2" builtinId="8" hidden="1"/>
    <cellStyle name="Normal" xfId="0" builtinId="0"/>
    <cellStyle name="Normal 2" xfId="8" xr:uid="{C6F36200-D180-4CF6-9F33-EC7F910A9AC2}"/>
    <cellStyle name="Percent" xfId="1" builtinId="5"/>
  </cellStyles>
  <dxfs count="28">
    <dxf>
      <font>
        <b val="0"/>
        <i val="0"/>
        <strike val="0"/>
        <condense val="0"/>
        <extend val="0"/>
        <outline val="0"/>
        <shadow val="0"/>
        <u val="none"/>
        <vertAlign val="baseline"/>
        <sz val="11"/>
        <color theme="1"/>
        <name val="Avenir-Book"/>
        <scheme val="none"/>
      </font>
      <numFmt numFmtId="164" formatCode="0.0"/>
      <fill>
        <patternFill patternType="solid">
          <fgColor indexed="64"/>
          <bgColor theme="9"/>
        </patternFill>
      </fill>
      <alignment horizontal="center" vertical="bottom" textRotation="0" wrapText="0" indent="0" justifyLastLine="0" shrinkToFit="0" readingOrder="0"/>
      <border diagonalUp="0" diagonalDown="0" outline="0">
        <left style="thin">
          <color indexed="64"/>
        </left>
        <right style="thin">
          <color auto="1"/>
        </right>
        <top style="thin">
          <color auto="1"/>
        </top>
        <bottom style="thin">
          <color auto="1"/>
        </bottom>
      </border>
    </dxf>
    <dxf>
      <font>
        <b val="0"/>
        <i val="0"/>
        <strike val="0"/>
        <condense val="0"/>
        <extend val="0"/>
        <outline val="0"/>
        <shadow val="0"/>
        <u val="none"/>
        <vertAlign val="baseline"/>
        <sz val="11"/>
        <color theme="1"/>
        <name val="Avenir-Book"/>
        <scheme val="none"/>
      </font>
      <numFmt numFmtId="164" formatCode="0.0"/>
      <fill>
        <patternFill patternType="solid">
          <fgColor indexed="64"/>
          <bgColor theme="9"/>
        </patternFill>
      </fill>
      <alignment horizontal="center" vertical="bottom" textRotation="0" wrapText="0" indent="0" justifyLastLine="0" shrinkToFit="0" readingOrder="0"/>
      <border diagonalUp="0" diagonalDown="0" outline="0">
        <left/>
        <right/>
        <top style="thin">
          <color auto="1"/>
        </top>
        <bottom style="thin">
          <color auto="1"/>
        </bottom>
      </border>
    </dxf>
    <dxf>
      <font>
        <b val="0"/>
        <i val="0"/>
        <strike val="0"/>
        <condense val="0"/>
        <extend val="0"/>
        <outline val="0"/>
        <shadow val="0"/>
        <u val="none"/>
        <vertAlign val="baseline"/>
        <sz val="11"/>
        <color theme="1"/>
        <name val="Avenir-Book"/>
        <scheme val="none"/>
      </font>
      <numFmt numFmtId="2" formatCode="0.00"/>
      <fill>
        <patternFill patternType="solid">
          <fgColor indexed="64"/>
          <bgColor rgb="FFFFFF00"/>
        </patternFill>
      </fill>
      <alignment horizontal="center" vertical="bottom" textRotation="0" wrapText="0" indent="0" justifyLastLine="0" shrinkToFit="0" readingOrder="0"/>
      <border diagonalUp="0" diagonalDown="0" outline="0">
        <top style="thin">
          <color auto="1"/>
        </top>
        <bottom style="thin">
          <color auto="1"/>
        </bottom>
      </border>
    </dxf>
    <dxf>
      <numFmt numFmtId="2" formatCode="0.00"/>
      <fill>
        <patternFill patternType="solid">
          <fgColor indexed="64"/>
          <bgColor rgb="FFFFFF00"/>
        </patternFill>
      </fill>
      <alignment horizontal="center" vertical="bottom" textRotation="0" wrapText="0" indent="0" justifyLastLine="0" shrinkToFit="0" readingOrder="0"/>
      <border diagonalUp="0" diagonalDown="0" outline="0">
        <right/>
        <top style="thin">
          <color auto="1"/>
        </top>
        <bottom style="thin">
          <color auto="1"/>
        </bottom>
      </border>
    </dxf>
    <dxf>
      <font>
        <b val="0"/>
        <i val="0"/>
        <strike val="0"/>
        <condense val="0"/>
        <extend val="0"/>
        <outline val="0"/>
        <shadow val="0"/>
        <u val="none"/>
        <vertAlign val="baseline"/>
        <sz val="11"/>
        <color rgb="FF000000"/>
        <name val="Calibri"/>
        <scheme val="none"/>
      </font>
      <numFmt numFmtId="2" formatCode="0.00"/>
      <fill>
        <patternFill patternType="solid">
          <fgColor indexed="64"/>
          <bgColor rgb="FFFFFF00"/>
        </patternFill>
      </fill>
      <alignment horizontal="center" vertical="bottom" textRotation="0" wrapText="0" indent="0" justifyLastLine="0" shrinkToFit="0" readingOrder="0"/>
      <border diagonalUp="0" diagonalDown="0" outline="0">
        <right/>
        <top style="thin">
          <color auto="1"/>
        </top>
        <bottom style="thin">
          <color auto="1"/>
        </bottom>
      </border>
    </dxf>
    <dxf>
      <font>
        <b val="0"/>
        <i val="0"/>
        <strike val="0"/>
        <condense val="0"/>
        <extend val="0"/>
        <outline val="0"/>
        <shadow val="0"/>
        <u val="none"/>
        <vertAlign val="baseline"/>
        <sz val="11"/>
        <color theme="1"/>
        <name val="Avenir-Book"/>
        <scheme val="none"/>
      </font>
      <fill>
        <patternFill patternType="solid">
          <fgColor indexed="64"/>
          <bgColor rgb="FFFFFF00"/>
        </patternFill>
      </fill>
      <alignment horizontal="center" vertical="bottom" textRotation="0" wrapText="0" indent="0" justifyLastLine="0" shrinkToFit="0" readingOrder="0"/>
      <border diagonalUp="0" diagonalDown="0" outline="0">
        <left/>
        <right/>
        <top style="thin">
          <color auto="1"/>
        </top>
        <bottom style="thin">
          <color auto="1"/>
        </bottom>
      </border>
    </dxf>
    <dxf>
      <font>
        <b val="0"/>
        <i val="0"/>
        <strike val="0"/>
        <condense val="0"/>
        <extend val="0"/>
        <outline val="0"/>
        <shadow val="0"/>
        <u val="none"/>
        <vertAlign val="baseline"/>
        <sz val="11"/>
        <color theme="1"/>
        <name val="Avenir-Book"/>
        <scheme val="none"/>
      </font>
      <fill>
        <patternFill patternType="solid">
          <fgColor indexed="64"/>
          <bgColor rgb="FFFFFF00"/>
        </patternFill>
      </fill>
      <alignment horizontal="center" vertical="center" textRotation="0" wrapText="0" indent="0" justifyLastLine="0" shrinkToFit="0" readingOrder="0"/>
      <border diagonalUp="0" diagonalDown="0" outline="0">
        <left/>
        <right/>
        <top style="thin">
          <color auto="1"/>
        </top>
        <bottom style="thin">
          <color auto="1"/>
        </bottom>
      </border>
    </dxf>
    <dxf>
      <border>
        <top style="thin">
          <color auto="1"/>
        </top>
      </border>
    </dxf>
    <dxf>
      <border diagonalUp="0" diagonalDown="0">
        <left/>
        <right/>
        <top style="thin">
          <color auto="1"/>
        </top>
        <bottom style="thin">
          <color auto="1"/>
        </bottom>
      </border>
    </dxf>
    <dxf>
      <border>
        <bottom style="thin">
          <color auto="1"/>
        </bottom>
      </border>
    </dxf>
    <dxf>
      <font>
        <b val="0"/>
        <i val="0"/>
        <strike val="0"/>
        <condense val="0"/>
        <extend val="0"/>
        <outline val="0"/>
        <shadow val="0"/>
        <u val="none"/>
        <vertAlign val="baseline"/>
        <sz val="11"/>
        <color theme="1"/>
        <name val="Avenir-Book"/>
        <scheme val="none"/>
      </font>
      <alignment horizontal="center" vertical="bottom" textRotation="0" wrapText="0" indent="0" justifyLastLine="0" shrinkToFit="0"/>
    </dxf>
    <dxf>
      <font>
        <b val="0"/>
        <i val="0"/>
        <strike val="0"/>
        <condense val="0"/>
        <extend val="0"/>
        <outline val="0"/>
        <shadow val="0"/>
        <u val="none"/>
        <vertAlign val="baseline"/>
        <sz val="11"/>
        <color theme="1"/>
        <name val="Avenir-Book"/>
        <scheme val="none"/>
      </font>
      <numFmt numFmtId="2" formatCode="0.00"/>
      <fill>
        <patternFill patternType="solid">
          <fgColor indexed="64"/>
          <bgColor theme="9"/>
        </patternFill>
      </fill>
      <alignment horizontal="center" vertical="bottom" textRotation="0" wrapText="0" indent="0" justifyLastLine="0" shrinkToFit="0" readingOrder="0"/>
      <border diagonalUp="0" diagonalDown="0" outline="0">
        <left style="thin">
          <color indexed="64"/>
        </left>
        <right style="thin">
          <color auto="1"/>
        </right>
        <top style="thin">
          <color auto="1"/>
        </top>
        <bottom style="thin">
          <color auto="1"/>
        </bottom>
      </border>
    </dxf>
    <dxf>
      <numFmt numFmtId="2" formatCode="0.00"/>
      <fill>
        <patternFill patternType="solid">
          <fgColor indexed="64"/>
          <bgColor theme="9"/>
        </patternFill>
      </fill>
      <alignment horizontal="center" vertical="center" textRotation="0" wrapText="0" indent="0" justifyLastLine="0" shrinkToFit="0" readingOrder="0"/>
      <border diagonalUp="0" diagonalDown="0" outline="0">
        <left/>
        <right style="thin">
          <color auto="1"/>
        </right>
        <top style="thin">
          <color auto="1"/>
        </top>
        <bottom style="thin">
          <color auto="1"/>
        </bottom>
      </border>
    </dxf>
    <dxf>
      <font>
        <b val="0"/>
        <i val="0"/>
        <strike val="0"/>
        <condense val="0"/>
        <extend val="0"/>
        <outline val="0"/>
        <shadow val="0"/>
        <u val="none"/>
        <vertAlign val="baseline"/>
        <sz val="11"/>
        <color theme="1"/>
        <name val="Avenir-Book"/>
        <scheme val="none"/>
      </font>
      <numFmt numFmtId="2" formatCode="0.00"/>
      <fill>
        <patternFill patternType="solid">
          <fgColor indexed="64"/>
          <bgColor rgb="FFFFFF00"/>
        </patternFill>
      </fill>
      <alignment horizontal="center" vertical="bottom" textRotation="0" wrapText="0" indent="0" justifyLastLine="0" shrinkToFit="0" readingOrder="0"/>
      <border diagonalUp="0" diagonalDown="0" outline="0">
        <left/>
        <right style="thin">
          <color auto="1"/>
        </right>
        <top style="thin">
          <color auto="1"/>
        </top>
        <bottom style="thin">
          <color auto="1"/>
        </bottom>
      </border>
    </dxf>
    <dxf>
      <font>
        <b val="0"/>
        <i val="0"/>
        <strike val="0"/>
        <condense val="0"/>
        <extend val="0"/>
        <outline val="0"/>
        <shadow val="0"/>
        <u val="none"/>
        <vertAlign val="baseline"/>
        <sz val="11"/>
        <color rgb="FF000000"/>
        <name val="Calibri"/>
        <scheme val="none"/>
      </font>
      <numFmt numFmtId="2" formatCode="0.00"/>
      <fill>
        <patternFill patternType="solid">
          <fgColor indexed="64"/>
          <bgColor rgb="FFFFFF00"/>
        </patternFill>
      </fill>
      <alignment horizontal="center" vertical="bottom" textRotation="0" wrapText="0" indent="0" justifyLastLine="0" shrinkToFit="0" readingOrder="0"/>
      <border diagonalUp="0" diagonalDown="0" outline="0">
        <left/>
        <right/>
        <top style="thin">
          <color auto="1"/>
        </top>
        <bottom style="thin">
          <color auto="1"/>
        </bottom>
      </border>
    </dxf>
    <dxf>
      <font>
        <b val="0"/>
        <i val="0"/>
        <strike val="0"/>
        <condense val="0"/>
        <extend val="0"/>
        <outline val="0"/>
        <shadow val="0"/>
        <u val="none"/>
        <vertAlign val="baseline"/>
        <sz val="11"/>
        <color theme="1"/>
        <name val="Avenir-Book"/>
        <scheme val="none"/>
      </font>
      <fill>
        <patternFill patternType="solid">
          <fgColor indexed="64"/>
          <bgColor rgb="FFFFFF00"/>
        </patternFill>
      </fill>
      <alignment horizontal="center" vertical="bottom" textRotation="0" wrapText="0" indent="0" justifyLastLine="0" shrinkToFit="0" readingOrder="0"/>
      <border diagonalUp="0" diagonalDown="0" outline="0">
        <left/>
        <right/>
        <top style="thin">
          <color auto="1"/>
        </top>
        <bottom style="thin">
          <color auto="1"/>
        </bottom>
      </border>
    </dxf>
    <dxf>
      <font>
        <b val="0"/>
        <i val="0"/>
        <strike val="0"/>
        <condense val="0"/>
        <extend val="0"/>
        <outline val="0"/>
        <shadow val="0"/>
        <u val="none"/>
        <vertAlign val="baseline"/>
        <sz val="11"/>
        <color theme="1"/>
        <name val="Avenir-Book"/>
        <scheme val="none"/>
      </font>
      <fill>
        <patternFill patternType="solid">
          <fgColor indexed="64"/>
          <bgColor rgb="FFFFFF00"/>
        </patternFill>
      </fill>
      <alignment horizontal="center" vertical="center" textRotation="0" wrapText="0" indent="0" justifyLastLine="0" shrinkToFit="0" readingOrder="0"/>
      <border diagonalUp="0" diagonalDown="0" outline="0">
        <left/>
        <right/>
        <top style="thin">
          <color auto="1"/>
        </top>
        <bottom style="thin">
          <color auto="1"/>
        </bottom>
      </border>
    </dxf>
    <dxf>
      <border>
        <top style="thin">
          <color auto="1"/>
        </top>
      </border>
    </dxf>
    <dxf>
      <border diagonalUp="0" diagonalDown="0">
        <left/>
        <right/>
        <top style="thin">
          <color auto="1"/>
        </top>
        <bottom style="thin">
          <color auto="1"/>
        </bottom>
      </border>
    </dxf>
    <dxf>
      <border>
        <bottom style="thin">
          <color auto="1"/>
        </bottom>
      </border>
    </dxf>
    <dxf>
      <font>
        <b val="0"/>
        <i val="0"/>
        <strike val="0"/>
        <condense val="0"/>
        <extend val="0"/>
        <outline val="0"/>
        <shadow val="0"/>
        <u val="none"/>
        <vertAlign val="baseline"/>
        <sz val="11"/>
        <color theme="1"/>
        <name val="Avenir-Book"/>
        <scheme val="none"/>
      </font>
      <alignment horizontal="center" vertical="bottom" textRotation="0" wrapText="0" indent="0" justifyLastLine="0" shrinkToFit="0"/>
    </dxf>
    <dxf>
      <font>
        <strike val="0"/>
        <outline val="0"/>
        <shadow val="0"/>
        <u val="none"/>
        <vertAlign val="baseline"/>
        <sz val="11"/>
        <name val="Avenir-Book"/>
        <scheme val="none"/>
      </font>
      <numFmt numFmtId="164" formatCode="0.0"/>
      <fill>
        <patternFill patternType="solid">
          <fgColor indexed="64"/>
          <bgColor theme="9"/>
        </patternFill>
      </fill>
      <alignment horizontal="center" vertical="bottom" textRotation="0" wrapText="0" indent="0" justifyLastLine="0" shrinkToFit="0"/>
      <border diagonalUp="0" diagonalDown="0" outline="0">
        <left/>
        <right/>
        <top style="thin">
          <color auto="1"/>
        </top>
        <bottom style="thin">
          <color auto="1"/>
        </bottom>
      </border>
    </dxf>
    <dxf>
      <font>
        <strike val="0"/>
        <outline val="0"/>
        <shadow val="0"/>
        <u val="none"/>
        <vertAlign val="baseline"/>
        <sz val="11"/>
        <name val="Avenir-Book"/>
        <scheme val="none"/>
      </font>
      <numFmt numFmtId="164" formatCode="0.0"/>
      <fill>
        <patternFill patternType="solid">
          <fgColor indexed="64"/>
          <bgColor rgb="FFFFFF00"/>
        </patternFill>
      </fill>
      <alignment horizontal="center" vertical="bottom" textRotation="0" wrapText="0" indent="0" justifyLastLine="0" shrinkToFit="0"/>
      <border diagonalUp="0" diagonalDown="0" outline="0">
        <left/>
        <right/>
        <top style="thin">
          <color auto="1"/>
        </top>
        <bottom style="thin">
          <color auto="1"/>
        </bottom>
      </border>
    </dxf>
    <dxf>
      <font>
        <strike val="0"/>
        <outline val="0"/>
        <shadow val="0"/>
        <u val="none"/>
        <vertAlign val="baseline"/>
        <sz val="11"/>
        <name val="Avenir-Book"/>
        <scheme val="none"/>
      </font>
      <fill>
        <patternFill patternType="solid">
          <fgColor indexed="64"/>
          <bgColor rgb="FFFFFF00"/>
        </patternFill>
      </fill>
      <alignment horizontal="center" vertical="bottom" textRotation="0" wrapText="0" indent="0" justifyLastLine="0" shrinkToFit="0"/>
      <border diagonalUp="0" diagonalDown="0" outline="0">
        <left/>
        <right/>
        <top style="thin">
          <color auto="1"/>
        </top>
        <bottom style="thin">
          <color auto="1"/>
        </bottom>
      </border>
    </dxf>
    <dxf>
      <font>
        <strike val="0"/>
        <outline val="0"/>
        <shadow val="0"/>
        <u val="none"/>
        <vertAlign val="baseline"/>
        <sz val="11"/>
        <name val="Avenir-Book"/>
        <scheme val="none"/>
      </font>
      <fill>
        <patternFill patternType="solid">
          <fgColor indexed="64"/>
          <bgColor rgb="FFFFFF00"/>
        </patternFill>
      </fill>
      <alignment horizontal="center" vertical="center" textRotation="0" wrapText="0" indent="0" justifyLastLine="0" shrinkToFit="0"/>
      <border diagonalUp="0" diagonalDown="0" outline="0">
        <left/>
        <right/>
        <top style="thin">
          <color auto="1"/>
        </top>
        <bottom style="thin">
          <color auto="1"/>
        </bottom>
      </border>
    </dxf>
    <dxf>
      <font>
        <strike val="0"/>
        <outline val="0"/>
        <shadow val="0"/>
        <u val="none"/>
        <vertAlign val="baseline"/>
        <sz val="11"/>
        <name val="Avenir-Book"/>
        <scheme val="none"/>
      </font>
    </dxf>
    <dxf>
      <font>
        <strike val="0"/>
        <outline val="0"/>
        <shadow val="0"/>
        <u val="none"/>
        <vertAlign val="baseline"/>
        <sz val="11"/>
        <color theme="1"/>
        <name val="Avenir-Book"/>
        <scheme val="none"/>
      </font>
      <protection locked="1" hidden="0"/>
    </dxf>
    <dxf>
      <border>
        <left style="hair">
          <color auto="1"/>
        </left>
        <right style="hair">
          <color auto="1"/>
        </right>
        <top style="hair">
          <color auto="1"/>
        </top>
        <bottom style="hair">
          <color auto="1"/>
        </bottom>
        <vertical style="hair">
          <color auto="1"/>
        </vertical>
        <horizontal style="hair">
          <color auto="1"/>
        </horizontal>
      </border>
    </dxf>
  </dxfs>
  <tableStyles count="1" defaultTableStyle="TableStyleMedium9" defaultPivotStyle="PivotStyleMedium7">
    <tableStyle name="Table Style 1" pivot="0" count="1" xr9:uid="{00000000-0011-0000-FFFF-FFFF00000000}">
      <tableStyleElement type="wholeTable" dxfId="27"/>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161924</xdr:colOff>
      <xdr:row>0</xdr:row>
      <xdr:rowOff>0</xdr:rowOff>
    </xdr:from>
    <xdr:to>
      <xdr:col>2</xdr:col>
      <xdr:colOff>390524</xdr:colOff>
      <xdr:row>4</xdr:row>
      <xdr:rowOff>165100</xdr:rowOff>
    </xdr:to>
    <xdr:pic>
      <xdr:nvPicPr>
        <xdr:cNvPr id="4" name="Picture 3">
          <a:extLst>
            <a:ext uri="{FF2B5EF4-FFF2-40B4-BE49-F238E27FC236}">
              <a16:creationId xmlns:a16="http://schemas.microsoft.com/office/drawing/2014/main" id="{201D8A49-1DB4-D04B-8518-998527D53FE3}"/>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9333" r="12000" b="21000"/>
        <a:stretch/>
      </xdr:blipFill>
      <xdr:spPr>
        <a:xfrm>
          <a:off x="161924" y="0"/>
          <a:ext cx="2809875" cy="11557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9</xdr:row>
      <xdr:rowOff>0</xdr:rowOff>
    </xdr:from>
    <xdr:to>
      <xdr:col>1</xdr:col>
      <xdr:colOff>50800</xdr:colOff>
      <xdr:row>13</xdr:row>
      <xdr:rowOff>10160</xdr:rowOff>
    </xdr:to>
    <xdr:sp macro="" textlink="">
      <xdr:nvSpPr>
        <xdr:cNvPr id="2" name="Down Arrow Callout 1">
          <a:extLst>
            <a:ext uri="{FF2B5EF4-FFF2-40B4-BE49-F238E27FC236}">
              <a16:creationId xmlns:a16="http://schemas.microsoft.com/office/drawing/2014/main" id="{00000000-0008-0000-0100-000002000000}"/>
            </a:ext>
          </a:extLst>
        </xdr:cNvPr>
        <xdr:cNvSpPr/>
      </xdr:nvSpPr>
      <xdr:spPr>
        <a:xfrm>
          <a:off x="0" y="1841500"/>
          <a:ext cx="876300" cy="822960"/>
        </a:xfrm>
        <a:prstGeom prst="downArrowCallout">
          <a:avLst/>
        </a:prstGeom>
        <a:solidFill>
          <a:schemeClr val="tx2">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200" b="0" i="0">
              <a:solidFill>
                <a:schemeClr val="tx1"/>
              </a:solidFill>
              <a:latin typeface="Avenir Book" charset="0"/>
              <a:ea typeface="Avenir Book" charset="0"/>
              <a:cs typeface="Avenir Book" charset="0"/>
            </a:rPr>
            <a:t>Serial No.</a:t>
          </a:r>
        </a:p>
        <a:p>
          <a:pPr algn="l"/>
          <a:r>
            <a:rPr lang="en-US" sz="1200" b="0" i="0">
              <a:solidFill>
                <a:schemeClr val="tx1"/>
              </a:solidFill>
              <a:latin typeface="Avenir Book" charset="0"/>
              <a:ea typeface="Avenir Book" charset="0"/>
              <a:cs typeface="Avenir Book" charset="0"/>
            </a:rPr>
            <a:t>Step 1.1 </a:t>
          </a:r>
        </a:p>
      </xdr:txBody>
    </xdr:sp>
    <xdr:clientData/>
  </xdr:twoCellAnchor>
  <xdr:twoCellAnchor>
    <xdr:from>
      <xdr:col>1</xdr:col>
      <xdr:colOff>50800</xdr:colOff>
      <xdr:row>9</xdr:row>
      <xdr:rowOff>0</xdr:rowOff>
    </xdr:from>
    <xdr:to>
      <xdr:col>2</xdr:col>
      <xdr:colOff>38100</xdr:colOff>
      <xdr:row>13</xdr:row>
      <xdr:rowOff>10160</xdr:rowOff>
    </xdr:to>
    <xdr:sp macro="" textlink="">
      <xdr:nvSpPr>
        <xdr:cNvPr id="8" name="Down Arrow Callout 7">
          <a:extLst>
            <a:ext uri="{FF2B5EF4-FFF2-40B4-BE49-F238E27FC236}">
              <a16:creationId xmlns:a16="http://schemas.microsoft.com/office/drawing/2014/main" id="{00000000-0008-0000-0100-000008000000}"/>
            </a:ext>
          </a:extLst>
        </xdr:cNvPr>
        <xdr:cNvSpPr/>
      </xdr:nvSpPr>
      <xdr:spPr>
        <a:xfrm>
          <a:off x="876300" y="1841500"/>
          <a:ext cx="1498600" cy="822960"/>
        </a:xfrm>
        <a:prstGeom prst="downArrowCallout">
          <a:avLst/>
        </a:prstGeom>
        <a:solidFill>
          <a:schemeClr val="tx2">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200" b="0" i="0">
              <a:solidFill>
                <a:schemeClr val="tx1"/>
              </a:solidFill>
              <a:latin typeface="Avenir Book" charset="0"/>
              <a:ea typeface="Avenir Book" charset="0"/>
              <a:cs typeface="Avenir Book" charset="0"/>
            </a:rPr>
            <a:t>Household ID</a:t>
          </a:r>
        </a:p>
        <a:p>
          <a:pPr algn="ctr"/>
          <a:r>
            <a:rPr lang="en-US" sz="1200" b="0" i="0">
              <a:solidFill>
                <a:schemeClr val="tx1"/>
              </a:solidFill>
              <a:latin typeface="Avenir Book" charset="0"/>
              <a:ea typeface="Avenir Book" charset="0"/>
              <a:cs typeface="Avenir Book" charset="0"/>
            </a:rPr>
            <a:t>Step</a:t>
          </a:r>
          <a:r>
            <a:rPr lang="en-US" sz="1200" b="0" i="0" baseline="0">
              <a:solidFill>
                <a:schemeClr val="tx1"/>
              </a:solidFill>
              <a:latin typeface="Avenir Book" charset="0"/>
              <a:ea typeface="Avenir Book" charset="0"/>
              <a:cs typeface="Avenir Book" charset="0"/>
            </a:rPr>
            <a:t> 1.2</a:t>
          </a:r>
          <a:endParaRPr lang="en-US" sz="1200" b="0" i="0">
            <a:solidFill>
              <a:schemeClr val="tx1"/>
            </a:solidFill>
            <a:latin typeface="Avenir Book" charset="0"/>
            <a:ea typeface="Avenir Book" charset="0"/>
            <a:cs typeface="Avenir Book" charset="0"/>
          </a:endParaRPr>
        </a:p>
      </xdr:txBody>
    </xdr:sp>
    <xdr:clientData/>
  </xdr:twoCellAnchor>
  <xdr:twoCellAnchor>
    <xdr:from>
      <xdr:col>2</xdr:col>
      <xdr:colOff>50800</xdr:colOff>
      <xdr:row>9</xdr:row>
      <xdr:rowOff>0</xdr:rowOff>
    </xdr:from>
    <xdr:to>
      <xdr:col>2</xdr:col>
      <xdr:colOff>2565400</xdr:colOff>
      <xdr:row>13</xdr:row>
      <xdr:rowOff>10160</xdr:rowOff>
    </xdr:to>
    <xdr:sp macro="" textlink="">
      <xdr:nvSpPr>
        <xdr:cNvPr id="9" name="Down Arrow Callout 8">
          <a:extLst>
            <a:ext uri="{FF2B5EF4-FFF2-40B4-BE49-F238E27FC236}">
              <a16:creationId xmlns:a16="http://schemas.microsoft.com/office/drawing/2014/main" id="{00000000-0008-0000-0100-000009000000}"/>
            </a:ext>
          </a:extLst>
        </xdr:cNvPr>
        <xdr:cNvSpPr/>
      </xdr:nvSpPr>
      <xdr:spPr>
        <a:xfrm>
          <a:off x="2387600" y="1841500"/>
          <a:ext cx="2514600" cy="822960"/>
        </a:xfrm>
        <a:prstGeom prst="downArrowCallout">
          <a:avLst/>
        </a:prstGeom>
        <a:solidFill>
          <a:schemeClr val="tx2">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US" sz="1200" b="0" i="0">
              <a:solidFill>
                <a:schemeClr val="tx1"/>
              </a:solidFill>
              <a:latin typeface="Avenir Book" charset="0"/>
              <a:ea typeface="Avenir Book" charset="0"/>
              <a:cs typeface="Avenir Book" charset="0"/>
            </a:rPr>
            <a:t>Fuel conusumption</a:t>
          </a:r>
        </a:p>
        <a:p>
          <a:pPr algn="ctr"/>
          <a:r>
            <a:rPr lang="en-US" sz="1200" b="0" i="0">
              <a:solidFill>
                <a:schemeClr val="tx1"/>
              </a:solidFill>
              <a:latin typeface="Avenir Book" charset="0"/>
              <a:ea typeface="Avenir Book" charset="0"/>
              <a:cs typeface="Avenir Book" charset="0"/>
            </a:rPr>
            <a:t>Step 1.3</a:t>
          </a:r>
        </a:p>
      </xdr:txBody>
    </xdr:sp>
    <xdr:clientData/>
  </xdr:twoCellAnchor>
  <xdr:twoCellAnchor>
    <xdr:from>
      <xdr:col>10</xdr:col>
      <xdr:colOff>0</xdr:colOff>
      <xdr:row>8</xdr:row>
      <xdr:rowOff>190500</xdr:rowOff>
    </xdr:from>
    <xdr:to>
      <xdr:col>11</xdr:col>
      <xdr:colOff>38100</xdr:colOff>
      <xdr:row>12</xdr:row>
      <xdr:rowOff>200660</xdr:rowOff>
    </xdr:to>
    <xdr:sp macro="" textlink="">
      <xdr:nvSpPr>
        <xdr:cNvPr id="10" name="Down Arrow Callout 9">
          <a:extLst>
            <a:ext uri="{FF2B5EF4-FFF2-40B4-BE49-F238E27FC236}">
              <a16:creationId xmlns:a16="http://schemas.microsoft.com/office/drawing/2014/main" id="{00000000-0008-0000-0100-00000A000000}"/>
            </a:ext>
          </a:extLst>
        </xdr:cNvPr>
        <xdr:cNvSpPr/>
      </xdr:nvSpPr>
      <xdr:spPr>
        <a:xfrm>
          <a:off x="11277600" y="1828800"/>
          <a:ext cx="977900" cy="822960"/>
        </a:xfrm>
        <a:prstGeom prst="downArrowCallout">
          <a:avLst/>
        </a:prstGeom>
        <a:solidFill>
          <a:schemeClr val="tx2">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200" b="0" i="0">
              <a:solidFill>
                <a:schemeClr val="tx1"/>
              </a:solidFill>
              <a:latin typeface="Avenir Book" charset="0"/>
              <a:ea typeface="Avenir Book" charset="0"/>
              <a:cs typeface="Avenir Book" charset="0"/>
            </a:rPr>
            <a:t>Family Size</a:t>
          </a:r>
        </a:p>
        <a:p>
          <a:pPr algn="ctr"/>
          <a:r>
            <a:rPr lang="en-US" sz="1200" b="0" i="0">
              <a:solidFill>
                <a:schemeClr val="tx1"/>
              </a:solidFill>
              <a:latin typeface="Avenir Book" charset="0"/>
              <a:ea typeface="Avenir Book" charset="0"/>
              <a:cs typeface="Avenir Book" charset="0"/>
            </a:rPr>
            <a:t>Step 3.1 </a:t>
          </a:r>
        </a:p>
      </xdr:txBody>
    </xdr:sp>
    <xdr:clientData/>
  </xdr:twoCellAnchor>
  <xdr:twoCellAnchor>
    <xdr:from>
      <xdr:col>11</xdr:col>
      <xdr:colOff>50800</xdr:colOff>
      <xdr:row>8</xdr:row>
      <xdr:rowOff>190500</xdr:rowOff>
    </xdr:from>
    <xdr:to>
      <xdr:col>11</xdr:col>
      <xdr:colOff>1422400</xdr:colOff>
      <xdr:row>12</xdr:row>
      <xdr:rowOff>200660</xdr:rowOff>
    </xdr:to>
    <xdr:sp macro="" textlink="">
      <xdr:nvSpPr>
        <xdr:cNvPr id="11" name="Down Arrow Callout 10">
          <a:extLst>
            <a:ext uri="{FF2B5EF4-FFF2-40B4-BE49-F238E27FC236}">
              <a16:creationId xmlns:a16="http://schemas.microsoft.com/office/drawing/2014/main" id="{00000000-0008-0000-0100-00000B000000}"/>
            </a:ext>
          </a:extLst>
        </xdr:cNvPr>
        <xdr:cNvSpPr/>
      </xdr:nvSpPr>
      <xdr:spPr>
        <a:xfrm>
          <a:off x="12268200" y="1828800"/>
          <a:ext cx="1371600" cy="822960"/>
        </a:xfrm>
        <a:prstGeom prst="downArrowCallout">
          <a:avLst/>
        </a:prstGeom>
        <a:solidFill>
          <a:schemeClr val="tx2">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200" b="0" i="0">
              <a:solidFill>
                <a:schemeClr val="tx1"/>
              </a:solidFill>
              <a:latin typeface="Avenir Book" charset="0"/>
              <a:ea typeface="Avenir Book" charset="0"/>
              <a:cs typeface="Avenir Book" charset="0"/>
            </a:rPr>
            <a:t>Optio</a:t>
          </a:r>
          <a:r>
            <a:rPr lang="en-US" sz="1200" b="0" i="0" baseline="0">
              <a:solidFill>
                <a:schemeClr val="tx1"/>
              </a:solidFill>
              <a:latin typeface="Avenir Book" charset="0"/>
              <a:ea typeface="Avenir Book" charset="0"/>
              <a:cs typeface="Avenir Book" charset="0"/>
            </a:rPr>
            <a:t>n</a:t>
          </a:r>
        </a:p>
        <a:p>
          <a:pPr algn="ctr"/>
          <a:r>
            <a:rPr lang="en-US" sz="1200" b="0" i="0" baseline="0">
              <a:solidFill>
                <a:schemeClr val="tx1"/>
              </a:solidFill>
              <a:latin typeface="Avenir Book" charset="0"/>
              <a:ea typeface="Avenir Book" charset="0"/>
              <a:cs typeface="Avenir Book" charset="0"/>
            </a:rPr>
            <a:t>step 3.2</a:t>
          </a:r>
          <a:endParaRPr lang="en-US" sz="1200" b="0" i="0">
            <a:solidFill>
              <a:schemeClr val="tx1"/>
            </a:solidFill>
            <a:latin typeface="Avenir Book" charset="0"/>
            <a:ea typeface="Avenir Book" charset="0"/>
            <a:cs typeface="Avenir Book" charset="0"/>
          </a:endParaRPr>
        </a:p>
      </xdr:txBody>
    </xdr:sp>
    <xdr:clientData/>
  </xdr:twoCellAnchor>
  <xdr:twoCellAnchor>
    <xdr:from>
      <xdr:col>8</xdr:col>
      <xdr:colOff>504827</xdr:colOff>
      <xdr:row>2</xdr:row>
      <xdr:rowOff>142874</xdr:rowOff>
    </xdr:from>
    <xdr:to>
      <xdr:col>9</xdr:col>
      <xdr:colOff>76201</xdr:colOff>
      <xdr:row>10</xdr:row>
      <xdr:rowOff>9525</xdr:rowOff>
    </xdr:to>
    <xdr:cxnSp macro="">
      <xdr:nvCxnSpPr>
        <xdr:cNvPr id="21" name="Connector: Elbow 20">
          <a:extLst>
            <a:ext uri="{FF2B5EF4-FFF2-40B4-BE49-F238E27FC236}">
              <a16:creationId xmlns:a16="http://schemas.microsoft.com/office/drawing/2014/main" id="{7E87638F-B07D-4B74-B0A5-961617BA7B32}"/>
            </a:ext>
          </a:extLst>
        </xdr:cNvPr>
        <xdr:cNvCxnSpPr/>
      </xdr:nvCxnSpPr>
      <xdr:spPr>
        <a:xfrm rot="5400000">
          <a:off x="9091613" y="1081088"/>
          <a:ext cx="1638301" cy="561974"/>
        </a:xfrm>
        <a:prstGeom prst="bentConnector3">
          <a:avLst>
            <a:gd name="adj1" fmla="val 10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0</xdr:colOff>
      <xdr:row>16</xdr:row>
      <xdr:rowOff>0</xdr:rowOff>
    </xdr:from>
    <xdr:to>
      <xdr:col>8</xdr:col>
      <xdr:colOff>171526</xdr:colOff>
      <xdr:row>18</xdr:row>
      <xdr:rowOff>180997</xdr:rowOff>
    </xdr:to>
    <xdr:grpSp>
      <xdr:nvGrpSpPr>
        <xdr:cNvPr id="12" name="Group 11">
          <a:extLst>
            <a:ext uri="{FF2B5EF4-FFF2-40B4-BE49-F238E27FC236}">
              <a16:creationId xmlns:a16="http://schemas.microsoft.com/office/drawing/2014/main" id="{A7F1DD29-6E3B-4936-8F78-D2E34F6BA7D6}"/>
            </a:ext>
          </a:extLst>
        </xdr:cNvPr>
        <xdr:cNvGrpSpPr/>
      </xdr:nvGrpSpPr>
      <xdr:grpSpPr>
        <a:xfrm>
          <a:off x="6696364" y="3729182"/>
          <a:ext cx="2619162" cy="669081"/>
          <a:chOff x="131792" y="790755"/>
          <a:chExt cx="2618836" cy="668846"/>
        </a:xfrm>
      </xdr:grpSpPr>
      <xdr:sp macro="" textlink="">
        <xdr:nvSpPr>
          <xdr:cNvPr id="13" name="TextBox 12">
            <a:extLst>
              <a:ext uri="{FF2B5EF4-FFF2-40B4-BE49-F238E27FC236}">
                <a16:creationId xmlns:a16="http://schemas.microsoft.com/office/drawing/2014/main" id="{B90F5709-EA06-4C2F-9813-EB961B486ADB}"/>
              </a:ext>
            </a:extLst>
          </xdr:cNvPr>
          <xdr:cNvSpPr txBox="1"/>
        </xdr:nvSpPr>
        <xdr:spPr>
          <a:xfrm>
            <a:off x="131792" y="790755"/>
            <a:ext cx="2618836" cy="668846"/>
          </a:xfrm>
          <a:prstGeom prst="rect">
            <a:avLst/>
          </a:prstGeom>
          <a:solidFill>
            <a:schemeClr val="tx1">
              <a:lumMod val="20000"/>
              <a:lumOff val="80000"/>
            </a:schemeClr>
          </a:solidFill>
        </xdr:spPr>
        <xdr:txBody>
          <a:bodyPr vertOverflow="clip" horzOverflow="clip" wrap="square" rtlCol="0" anchor="t"/>
          <a:lstStyle/>
          <a:p>
            <a:r>
              <a:rPr lang="en-GB" sz="1100" b="1">
                <a:solidFill>
                  <a:sysClr val="windowText" lastClr="000000"/>
                </a:solidFill>
              </a:rPr>
              <a:t>Key </a:t>
            </a:r>
          </a:p>
          <a:p>
            <a:r>
              <a:rPr lang="en-GB" sz="1100">
                <a:solidFill>
                  <a:sysClr val="windowText" lastClr="000000"/>
                </a:solidFill>
              </a:rPr>
              <a:t>Cell to</a:t>
            </a:r>
            <a:r>
              <a:rPr lang="en-GB" sz="1100" baseline="0">
                <a:solidFill>
                  <a:sysClr val="windowText" lastClr="000000"/>
                </a:solidFill>
              </a:rPr>
              <a:t> fill </a:t>
            </a:r>
            <a:endParaRPr lang="en-GB" sz="1100">
              <a:solidFill>
                <a:sysClr val="windowText" lastClr="000000"/>
              </a:solidFill>
            </a:endParaRPr>
          </a:p>
        </xdr:txBody>
      </xdr:sp>
      <xdr:sp macro="" textlink="">
        <xdr:nvSpPr>
          <xdr:cNvPr id="14" name="Rectangle 13">
            <a:extLst>
              <a:ext uri="{FF2B5EF4-FFF2-40B4-BE49-F238E27FC236}">
                <a16:creationId xmlns:a16="http://schemas.microsoft.com/office/drawing/2014/main" id="{70F6A568-5448-4E2F-BF2F-6126286BEE7B}"/>
              </a:ext>
            </a:extLst>
          </xdr:cNvPr>
          <xdr:cNvSpPr/>
        </xdr:nvSpPr>
        <xdr:spPr>
          <a:xfrm>
            <a:off x="1093458" y="922547"/>
            <a:ext cx="1446542" cy="266760"/>
          </a:xfrm>
          <a:prstGeom prst="rect">
            <a:avLst/>
          </a:prstGeom>
          <a:solidFill>
            <a:srgbClr val="FFFF00"/>
          </a:solidFill>
          <a:ln w="28575">
            <a:solidFill>
              <a:schemeClr val="tx2"/>
            </a:solidFill>
          </a:ln>
        </xdr:spPr>
        <xdr:style>
          <a:lnRef idx="1">
            <a:schemeClr val="accent1"/>
          </a:lnRef>
          <a:fillRef idx="3">
            <a:schemeClr val="accent1"/>
          </a:fillRef>
          <a:effectRef idx="2">
            <a:schemeClr val="accent1"/>
          </a:effectRef>
          <a:fontRef idx="minor">
            <a:schemeClr val="lt1"/>
          </a:fontRef>
        </xdr:style>
        <xdr:txBody>
          <a:bodyPr rtlCol="0" anchor="ctr"/>
          <a:lstStyle/>
          <a:p>
            <a:pPr algn="l"/>
            <a:endParaRPr lang="en-GB" sz="1100"/>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9</xdr:row>
      <xdr:rowOff>12700</xdr:rowOff>
    </xdr:from>
    <xdr:to>
      <xdr:col>1</xdr:col>
      <xdr:colOff>50800</xdr:colOff>
      <xdr:row>13</xdr:row>
      <xdr:rowOff>22860</xdr:rowOff>
    </xdr:to>
    <xdr:sp macro="" textlink="">
      <xdr:nvSpPr>
        <xdr:cNvPr id="8" name="Down Arrow Callout 7">
          <a:extLst>
            <a:ext uri="{FF2B5EF4-FFF2-40B4-BE49-F238E27FC236}">
              <a16:creationId xmlns:a16="http://schemas.microsoft.com/office/drawing/2014/main" id="{00000000-0008-0000-0200-000008000000}"/>
            </a:ext>
          </a:extLst>
        </xdr:cNvPr>
        <xdr:cNvSpPr/>
      </xdr:nvSpPr>
      <xdr:spPr>
        <a:xfrm>
          <a:off x="0" y="1879600"/>
          <a:ext cx="876300" cy="822960"/>
        </a:xfrm>
        <a:prstGeom prst="downArrowCallout">
          <a:avLst/>
        </a:prstGeom>
        <a:solidFill>
          <a:schemeClr val="tx2">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200" b="0" i="0">
              <a:solidFill>
                <a:schemeClr val="tx1"/>
              </a:solidFill>
              <a:latin typeface="Avenir Book" charset="0"/>
              <a:ea typeface="Avenir Book" charset="0"/>
              <a:cs typeface="Avenir Book" charset="0"/>
            </a:rPr>
            <a:t>Serial No.</a:t>
          </a:r>
        </a:p>
        <a:p>
          <a:pPr algn="l"/>
          <a:r>
            <a:rPr lang="en-US" sz="1200" b="0" i="0">
              <a:solidFill>
                <a:schemeClr val="tx1"/>
              </a:solidFill>
              <a:latin typeface="Avenir Book" charset="0"/>
              <a:ea typeface="Avenir Book" charset="0"/>
              <a:cs typeface="Avenir Book" charset="0"/>
            </a:rPr>
            <a:t>Step 1.1 </a:t>
          </a:r>
        </a:p>
      </xdr:txBody>
    </xdr:sp>
    <xdr:clientData/>
  </xdr:twoCellAnchor>
  <xdr:twoCellAnchor>
    <xdr:from>
      <xdr:col>1</xdr:col>
      <xdr:colOff>50800</xdr:colOff>
      <xdr:row>9</xdr:row>
      <xdr:rowOff>12700</xdr:rowOff>
    </xdr:from>
    <xdr:to>
      <xdr:col>2</xdr:col>
      <xdr:colOff>50800</xdr:colOff>
      <xdr:row>13</xdr:row>
      <xdr:rowOff>22860</xdr:rowOff>
    </xdr:to>
    <xdr:sp macro="" textlink="">
      <xdr:nvSpPr>
        <xdr:cNvPr id="9" name="Down Arrow Callout 8">
          <a:extLst>
            <a:ext uri="{FF2B5EF4-FFF2-40B4-BE49-F238E27FC236}">
              <a16:creationId xmlns:a16="http://schemas.microsoft.com/office/drawing/2014/main" id="{00000000-0008-0000-0200-000009000000}"/>
            </a:ext>
          </a:extLst>
        </xdr:cNvPr>
        <xdr:cNvSpPr/>
      </xdr:nvSpPr>
      <xdr:spPr>
        <a:xfrm>
          <a:off x="876300" y="1879600"/>
          <a:ext cx="1231900" cy="822960"/>
        </a:xfrm>
        <a:prstGeom prst="downArrowCallout">
          <a:avLst/>
        </a:prstGeom>
        <a:solidFill>
          <a:schemeClr val="tx2">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200" b="0" i="0">
              <a:solidFill>
                <a:schemeClr val="tx1"/>
              </a:solidFill>
              <a:latin typeface="Avenir Book" charset="0"/>
              <a:ea typeface="Avenir Book" charset="0"/>
              <a:cs typeface="Avenir Book" charset="0"/>
            </a:rPr>
            <a:t>Household ID</a:t>
          </a:r>
        </a:p>
        <a:p>
          <a:pPr algn="ctr"/>
          <a:r>
            <a:rPr lang="en-US" sz="1200" b="0" i="0">
              <a:solidFill>
                <a:schemeClr val="tx1"/>
              </a:solidFill>
              <a:latin typeface="Avenir Book" charset="0"/>
              <a:ea typeface="Avenir Book" charset="0"/>
              <a:cs typeface="Avenir Book" charset="0"/>
            </a:rPr>
            <a:t>Step</a:t>
          </a:r>
          <a:r>
            <a:rPr lang="en-US" sz="1200" b="0" i="0" baseline="0">
              <a:solidFill>
                <a:schemeClr val="tx1"/>
              </a:solidFill>
              <a:latin typeface="Avenir Book" charset="0"/>
              <a:ea typeface="Avenir Book" charset="0"/>
              <a:cs typeface="Avenir Book" charset="0"/>
            </a:rPr>
            <a:t> 1.2</a:t>
          </a:r>
          <a:endParaRPr lang="en-US" sz="1200" b="0" i="0">
            <a:solidFill>
              <a:schemeClr val="tx1"/>
            </a:solidFill>
            <a:latin typeface="Avenir Book" charset="0"/>
            <a:ea typeface="Avenir Book" charset="0"/>
            <a:cs typeface="Avenir Book" charset="0"/>
          </a:endParaRPr>
        </a:p>
      </xdr:txBody>
    </xdr:sp>
    <xdr:clientData/>
  </xdr:twoCellAnchor>
  <xdr:twoCellAnchor>
    <xdr:from>
      <xdr:col>2</xdr:col>
      <xdr:colOff>63500</xdr:colOff>
      <xdr:row>9</xdr:row>
      <xdr:rowOff>12700</xdr:rowOff>
    </xdr:from>
    <xdr:to>
      <xdr:col>3</xdr:col>
      <xdr:colOff>38100</xdr:colOff>
      <xdr:row>13</xdr:row>
      <xdr:rowOff>25400</xdr:rowOff>
    </xdr:to>
    <xdr:sp macro="" textlink="">
      <xdr:nvSpPr>
        <xdr:cNvPr id="10" name="Down Arrow Callout 9">
          <a:extLst>
            <a:ext uri="{FF2B5EF4-FFF2-40B4-BE49-F238E27FC236}">
              <a16:creationId xmlns:a16="http://schemas.microsoft.com/office/drawing/2014/main" id="{00000000-0008-0000-0200-00000A000000}"/>
            </a:ext>
          </a:extLst>
        </xdr:cNvPr>
        <xdr:cNvSpPr/>
      </xdr:nvSpPr>
      <xdr:spPr>
        <a:xfrm>
          <a:off x="2120900" y="1879600"/>
          <a:ext cx="2209800" cy="825500"/>
        </a:xfrm>
        <a:prstGeom prst="downArrowCallout">
          <a:avLst/>
        </a:prstGeom>
        <a:solidFill>
          <a:schemeClr val="tx2">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US" sz="1200" b="0" i="0">
              <a:solidFill>
                <a:schemeClr val="tx1"/>
              </a:solidFill>
              <a:latin typeface="Avenir Book" charset="0"/>
              <a:ea typeface="Avenir Book" charset="0"/>
              <a:cs typeface="Avenir Book" charset="0"/>
            </a:rPr>
            <a:t>Baseline fuel conusumption</a:t>
          </a:r>
        </a:p>
        <a:p>
          <a:pPr algn="ctr"/>
          <a:r>
            <a:rPr lang="en-US" sz="1200" b="0" i="0">
              <a:solidFill>
                <a:schemeClr val="tx1"/>
              </a:solidFill>
              <a:latin typeface="Avenir Book" charset="0"/>
              <a:ea typeface="Avenir Book" charset="0"/>
              <a:cs typeface="Avenir Book" charset="0"/>
            </a:rPr>
            <a:t>Step 1.3</a:t>
          </a:r>
        </a:p>
      </xdr:txBody>
    </xdr:sp>
    <xdr:clientData/>
  </xdr:twoCellAnchor>
  <xdr:twoCellAnchor>
    <xdr:from>
      <xdr:col>3</xdr:col>
      <xdr:colOff>50800</xdr:colOff>
      <xdr:row>9</xdr:row>
      <xdr:rowOff>12700</xdr:rowOff>
    </xdr:from>
    <xdr:to>
      <xdr:col>3</xdr:col>
      <xdr:colOff>2222500</xdr:colOff>
      <xdr:row>13</xdr:row>
      <xdr:rowOff>12700</xdr:rowOff>
    </xdr:to>
    <xdr:sp macro="" textlink="">
      <xdr:nvSpPr>
        <xdr:cNvPr id="11" name="Down Arrow Callout 10">
          <a:extLst>
            <a:ext uri="{FF2B5EF4-FFF2-40B4-BE49-F238E27FC236}">
              <a16:creationId xmlns:a16="http://schemas.microsoft.com/office/drawing/2014/main" id="{00000000-0008-0000-0200-00000B000000}"/>
            </a:ext>
          </a:extLst>
        </xdr:cNvPr>
        <xdr:cNvSpPr/>
      </xdr:nvSpPr>
      <xdr:spPr>
        <a:xfrm>
          <a:off x="4343400" y="1879600"/>
          <a:ext cx="2171700" cy="812800"/>
        </a:xfrm>
        <a:prstGeom prst="downArrowCallout">
          <a:avLst/>
        </a:prstGeom>
        <a:solidFill>
          <a:schemeClr val="tx2">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US" sz="1200" b="0" i="0">
              <a:solidFill>
                <a:schemeClr val="tx1"/>
              </a:solidFill>
              <a:latin typeface="Avenir Book" charset="0"/>
              <a:ea typeface="Avenir Book" charset="0"/>
              <a:cs typeface="Avenir Book" charset="0"/>
            </a:rPr>
            <a:t>Project fuel conusumption</a:t>
          </a:r>
        </a:p>
        <a:p>
          <a:pPr algn="ctr"/>
          <a:r>
            <a:rPr lang="en-US" sz="1200" b="0" i="0">
              <a:solidFill>
                <a:schemeClr val="tx1"/>
              </a:solidFill>
              <a:latin typeface="Avenir Book" charset="0"/>
              <a:ea typeface="Avenir Book" charset="0"/>
              <a:cs typeface="Avenir Book" charset="0"/>
            </a:rPr>
            <a:t>Step 1.4</a:t>
          </a:r>
        </a:p>
      </xdr:txBody>
    </xdr:sp>
    <xdr:clientData/>
  </xdr:twoCellAnchor>
  <xdr:twoCellAnchor>
    <xdr:from>
      <xdr:col>12</xdr:col>
      <xdr:colOff>0</xdr:colOff>
      <xdr:row>8</xdr:row>
      <xdr:rowOff>0</xdr:rowOff>
    </xdr:from>
    <xdr:to>
      <xdr:col>12</xdr:col>
      <xdr:colOff>977900</xdr:colOff>
      <xdr:row>11</xdr:row>
      <xdr:rowOff>200660</xdr:rowOff>
    </xdr:to>
    <xdr:sp macro="" textlink="">
      <xdr:nvSpPr>
        <xdr:cNvPr id="12" name="Down Arrow Callout 11">
          <a:extLst>
            <a:ext uri="{FF2B5EF4-FFF2-40B4-BE49-F238E27FC236}">
              <a16:creationId xmlns:a16="http://schemas.microsoft.com/office/drawing/2014/main" id="{00000000-0008-0000-0200-00000C000000}"/>
            </a:ext>
          </a:extLst>
        </xdr:cNvPr>
        <xdr:cNvSpPr/>
      </xdr:nvSpPr>
      <xdr:spPr>
        <a:xfrm>
          <a:off x="12573000" y="1663700"/>
          <a:ext cx="977900" cy="822960"/>
        </a:xfrm>
        <a:prstGeom prst="downArrowCallout">
          <a:avLst/>
        </a:prstGeom>
        <a:solidFill>
          <a:schemeClr val="tx2">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200" b="0" i="0">
              <a:solidFill>
                <a:schemeClr val="tx1"/>
              </a:solidFill>
              <a:latin typeface="Avenir Book" charset="0"/>
              <a:ea typeface="Avenir Book" charset="0"/>
              <a:cs typeface="Avenir Book" charset="0"/>
            </a:rPr>
            <a:t>Family Size</a:t>
          </a:r>
        </a:p>
        <a:p>
          <a:pPr algn="ctr"/>
          <a:r>
            <a:rPr lang="en-US" sz="1200" b="0" i="0">
              <a:solidFill>
                <a:schemeClr val="tx1"/>
              </a:solidFill>
              <a:latin typeface="Avenir Book" charset="0"/>
              <a:ea typeface="Avenir Book" charset="0"/>
              <a:cs typeface="Avenir Book" charset="0"/>
            </a:rPr>
            <a:t>Step 3.1 </a:t>
          </a:r>
        </a:p>
      </xdr:txBody>
    </xdr:sp>
    <xdr:clientData/>
  </xdr:twoCellAnchor>
  <xdr:twoCellAnchor>
    <xdr:from>
      <xdr:col>13</xdr:col>
      <xdr:colOff>0</xdr:colOff>
      <xdr:row>8</xdr:row>
      <xdr:rowOff>0</xdr:rowOff>
    </xdr:from>
    <xdr:to>
      <xdr:col>13</xdr:col>
      <xdr:colOff>1371600</xdr:colOff>
      <xdr:row>11</xdr:row>
      <xdr:rowOff>200660</xdr:rowOff>
    </xdr:to>
    <xdr:sp macro="" textlink="">
      <xdr:nvSpPr>
        <xdr:cNvPr id="13" name="Down Arrow Callout 12">
          <a:extLst>
            <a:ext uri="{FF2B5EF4-FFF2-40B4-BE49-F238E27FC236}">
              <a16:creationId xmlns:a16="http://schemas.microsoft.com/office/drawing/2014/main" id="{00000000-0008-0000-0200-00000D000000}"/>
            </a:ext>
          </a:extLst>
        </xdr:cNvPr>
        <xdr:cNvSpPr/>
      </xdr:nvSpPr>
      <xdr:spPr>
        <a:xfrm>
          <a:off x="13563600" y="1663700"/>
          <a:ext cx="1371600" cy="822960"/>
        </a:xfrm>
        <a:prstGeom prst="downArrowCallout">
          <a:avLst/>
        </a:prstGeom>
        <a:solidFill>
          <a:schemeClr val="tx2">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200" b="0" i="0">
              <a:solidFill>
                <a:schemeClr val="tx1"/>
              </a:solidFill>
              <a:latin typeface="Avenir Book" charset="0"/>
              <a:ea typeface="Avenir Book" charset="0"/>
              <a:cs typeface="Avenir Book" charset="0"/>
            </a:rPr>
            <a:t>Optio</a:t>
          </a:r>
          <a:r>
            <a:rPr lang="en-US" sz="1200" b="0" i="0" baseline="0">
              <a:solidFill>
                <a:schemeClr val="tx1"/>
              </a:solidFill>
              <a:latin typeface="Avenir Book" charset="0"/>
              <a:ea typeface="Avenir Book" charset="0"/>
              <a:cs typeface="Avenir Book" charset="0"/>
            </a:rPr>
            <a:t>n</a:t>
          </a:r>
        </a:p>
        <a:p>
          <a:pPr algn="ctr"/>
          <a:r>
            <a:rPr lang="en-US" sz="1200" b="0" i="0" baseline="0">
              <a:solidFill>
                <a:schemeClr val="tx1"/>
              </a:solidFill>
              <a:latin typeface="Avenir Book" charset="0"/>
              <a:ea typeface="Avenir Book" charset="0"/>
              <a:cs typeface="Avenir Book" charset="0"/>
            </a:rPr>
            <a:t>step 3.2</a:t>
          </a:r>
          <a:endParaRPr lang="en-US" sz="1200" b="0" i="0">
            <a:solidFill>
              <a:schemeClr val="tx1"/>
            </a:solidFill>
            <a:latin typeface="Avenir Book" charset="0"/>
            <a:ea typeface="Avenir Book" charset="0"/>
            <a:cs typeface="Avenir Book" charset="0"/>
          </a:endParaRPr>
        </a:p>
      </xdr:txBody>
    </xdr:sp>
    <xdr:clientData/>
  </xdr:twoCellAnchor>
  <xdr:twoCellAnchor>
    <xdr:from>
      <xdr:col>10</xdr:col>
      <xdr:colOff>495301</xdr:colOff>
      <xdr:row>2</xdr:row>
      <xdr:rowOff>38102</xdr:rowOff>
    </xdr:from>
    <xdr:to>
      <xdr:col>11</xdr:col>
      <xdr:colOff>76200</xdr:colOff>
      <xdr:row>10</xdr:row>
      <xdr:rowOff>47628</xdr:rowOff>
    </xdr:to>
    <xdr:cxnSp macro="">
      <xdr:nvCxnSpPr>
        <xdr:cNvPr id="14" name="Connector: Elbow 13">
          <a:extLst>
            <a:ext uri="{FF2B5EF4-FFF2-40B4-BE49-F238E27FC236}">
              <a16:creationId xmlns:a16="http://schemas.microsoft.com/office/drawing/2014/main" id="{2FDD47CB-BAFC-4F00-8B22-406E3348CB90}"/>
            </a:ext>
          </a:extLst>
        </xdr:cNvPr>
        <xdr:cNvCxnSpPr/>
      </xdr:nvCxnSpPr>
      <xdr:spPr>
        <a:xfrm rot="5400000">
          <a:off x="10210800" y="1181103"/>
          <a:ext cx="1600201" cy="133349"/>
        </a:xfrm>
        <a:prstGeom prst="bentConnector3">
          <a:avLst>
            <a:gd name="adj1" fmla="val 100595"/>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0</xdr:colOff>
      <xdr:row>16</xdr:row>
      <xdr:rowOff>0</xdr:rowOff>
    </xdr:from>
    <xdr:to>
      <xdr:col>10</xdr:col>
      <xdr:colOff>218533</xdr:colOff>
      <xdr:row>18</xdr:row>
      <xdr:rowOff>176048</xdr:rowOff>
    </xdr:to>
    <xdr:grpSp>
      <xdr:nvGrpSpPr>
        <xdr:cNvPr id="15" name="Group 14">
          <a:extLst>
            <a:ext uri="{FF2B5EF4-FFF2-40B4-BE49-F238E27FC236}">
              <a16:creationId xmlns:a16="http://schemas.microsoft.com/office/drawing/2014/main" id="{8D3B025A-5FB0-444B-B44D-35F2AD2F2276}"/>
            </a:ext>
          </a:extLst>
        </xdr:cNvPr>
        <xdr:cNvGrpSpPr/>
      </xdr:nvGrpSpPr>
      <xdr:grpSpPr>
        <a:xfrm>
          <a:off x="8091714" y="3356429"/>
          <a:ext cx="2616565" cy="665905"/>
          <a:chOff x="131792" y="790755"/>
          <a:chExt cx="2618836" cy="668846"/>
        </a:xfrm>
      </xdr:grpSpPr>
      <xdr:sp macro="" textlink="">
        <xdr:nvSpPr>
          <xdr:cNvPr id="16" name="TextBox 15">
            <a:extLst>
              <a:ext uri="{FF2B5EF4-FFF2-40B4-BE49-F238E27FC236}">
                <a16:creationId xmlns:a16="http://schemas.microsoft.com/office/drawing/2014/main" id="{B811A648-BACF-471C-8555-FB9A420F2CE3}"/>
              </a:ext>
            </a:extLst>
          </xdr:cNvPr>
          <xdr:cNvSpPr txBox="1"/>
        </xdr:nvSpPr>
        <xdr:spPr>
          <a:xfrm>
            <a:off x="131792" y="790755"/>
            <a:ext cx="2618836" cy="668846"/>
          </a:xfrm>
          <a:prstGeom prst="rect">
            <a:avLst/>
          </a:prstGeom>
          <a:solidFill>
            <a:schemeClr val="tx1">
              <a:lumMod val="20000"/>
              <a:lumOff val="80000"/>
            </a:schemeClr>
          </a:solidFill>
        </xdr:spPr>
        <xdr:txBody>
          <a:bodyPr vertOverflow="clip" horzOverflow="clip" wrap="square" rtlCol="0" anchor="t"/>
          <a:lstStyle/>
          <a:p>
            <a:r>
              <a:rPr lang="en-GB" sz="1100" b="1">
                <a:solidFill>
                  <a:sysClr val="windowText" lastClr="000000"/>
                </a:solidFill>
              </a:rPr>
              <a:t>Key </a:t>
            </a:r>
          </a:p>
          <a:p>
            <a:r>
              <a:rPr lang="en-GB" sz="1100">
                <a:solidFill>
                  <a:sysClr val="windowText" lastClr="000000"/>
                </a:solidFill>
              </a:rPr>
              <a:t>Cell to</a:t>
            </a:r>
            <a:r>
              <a:rPr lang="en-GB" sz="1100" baseline="0">
                <a:solidFill>
                  <a:sysClr val="windowText" lastClr="000000"/>
                </a:solidFill>
              </a:rPr>
              <a:t> fill </a:t>
            </a:r>
            <a:endParaRPr lang="en-GB" sz="1100">
              <a:solidFill>
                <a:sysClr val="windowText" lastClr="000000"/>
              </a:solidFill>
            </a:endParaRPr>
          </a:p>
        </xdr:txBody>
      </xdr:sp>
      <xdr:sp macro="" textlink="">
        <xdr:nvSpPr>
          <xdr:cNvPr id="17" name="Rectangle 16">
            <a:extLst>
              <a:ext uri="{FF2B5EF4-FFF2-40B4-BE49-F238E27FC236}">
                <a16:creationId xmlns:a16="http://schemas.microsoft.com/office/drawing/2014/main" id="{3E9C9219-5570-47FB-B9D8-4520E2E43BB2}"/>
              </a:ext>
            </a:extLst>
          </xdr:cNvPr>
          <xdr:cNvSpPr/>
        </xdr:nvSpPr>
        <xdr:spPr>
          <a:xfrm>
            <a:off x="1093458" y="922547"/>
            <a:ext cx="1446542" cy="266760"/>
          </a:xfrm>
          <a:prstGeom prst="rect">
            <a:avLst/>
          </a:prstGeom>
          <a:solidFill>
            <a:srgbClr val="FFFF00"/>
          </a:solidFill>
          <a:ln w="28575">
            <a:solidFill>
              <a:schemeClr val="tx2"/>
            </a:solidFill>
          </a:ln>
        </xdr:spPr>
        <xdr:style>
          <a:lnRef idx="1">
            <a:schemeClr val="accent1"/>
          </a:lnRef>
          <a:fillRef idx="3">
            <a:schemeClr val="accent1"/>
          </a:fillRef>
          <a:effectRef idx="2">
            <a:schemeClr val="accent1"/>
          </a:effectRef>
          <a:fontRef idx="minor">
            <a:schemeClr val="lt1"/>
          </a:fontRef>
        </xdr:style>
        <xdr:txBody>
          <a:bodyPr rtlCol="0" anchor="ctr"/>
          <a:lstStyle/>
          <a:p>
            <a:pPr algn="l"/>
            <a:endParaRPr lang="en-GB" sz="1100"/>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12700</xdr:colOff>
      <xdr:row>12</xdr:row>
      <xdr:rowOff>152400</xdr:rowOff>
    </xdr:from>
    <xdr:to>
      <xdr:col>1</xdr:col>
      <xdr:colOff>63500</xdr:colOff>
      <xdr:row>16</xdr:row>
      <xdr:rowOff>175260</xdr:rowOff>
    </xdr:to>
    <xdr:sp macro="" textlink="">
      <xdr:nvSpPr>
        <xdr:cNvPr id="7" name="Down Arrow Callout 6">
          <a:extLst>
            <a:ext uri="{FF2B5EF4-FFF2-40B4-BE49-F238E27FC236}">
              <a16:creationId xmlns:a16="http://schemas.microsoft.com/office/drawing/2014/main" id="{00000000-0008-0000-0300-000007000000}"/>
            </a:ext>
          </a:extLst>
        </xdr:cNvPr>
        <xdr:cNvSpPr/>
      </xdr:nvSpPr>
      <xdr:spPr>
        <a:xfrm>
          <a:off x="12700" y="2667000"/>
          <a:ext cx="876300" cy="835660"/>
        </a:xfrm>
        <a:prstGeom prst="downArrowCallout">
          <a:avLst/>
        </a:prstGeom>
        <a:solidFill>
          <a:schemeClr val="tx2">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200" b="0" i="0">
              <a:solidFill>
                <a:schemeClr val="tx1"/>
              </a:solidFill>
              <a:latin typeface="Avenir Book" charset="0"/>
              <a:ea typeface="Avenir Book" charset="0"/>
              <a:cs typeface="Avenir Book" charset="0"/>
            </a:rPr>
            <a:t>Serial No.</a:t>
          </a:r>
        </a:p>
        <a:p>
          <a:pPr algn="l"/>
          <a:r>
            <a:rPr lang="en-US" sz="1200" b="0" i="0">
              <a:solidFill>
                <a:schemeClr val="tx1"/>
              </a:solidFill>
              <a:latin typeface="Avenir Book" charset="0"/>
              <a:ea typeface="Avenir Book" charset="0"/>
              <a:cs typeface="Avenir Book" charset="0"/>
            </a:rPr>
            <a:t>Step 1.1 </a:t>
          </a:r>
        </a:p>
      </xdr:txBody>
    </xdr:sp>
    <xdr:clientData/>
  </xdr:twoCellAnchor>
  <xdr:twoCellAnchor>
    <xdr:from>
      <xdr:col>1</xdr:col>
      <xdr:colOff>63500</xdr:colOff>
      <xdr:row>12</xdr:row>
      <xdr:rowOff>152400</xdr:rowOff>
    </xdr:from>
    <xdr:to>
      <xdr:col>2</xdr:col>
      <xdr:colOff>0</xdr:colOff>
      <xdr:row>16</xdr:row>
      <xdr:rowOff>175260</xdr:rowOff>
    </xdr:to>
    <xdr:sp macro="" textlink="">
      <xdr:nvSpPr>
        <xdr:cNvPr id="8" name="Down Arrow Callout 7">
          <a:extLst>
            <a:ext uri="{FF2B5EF4-FFF2-40B4-BE49-F238E27FC236}">
              <a16:creationId xmlns:a16="http://schemas.microsoft.com/office/drawing/2014/main" id="{00000000-0008-0000-0300-000008000000}"/>
            </a:ext>
          </a:extLst>
        </xdr:cNvPr>
        <xdr:cNvSpPr/>
      </xdr:nvSpPr>
      <xdr:spPr>
        <a:xfrm>
          <a:off x="889000" y="2667000"/>
          <a:ext cx="1739900" cy="835660"/>
        </a:xfrm>
        <a:prstGeom prst="downArrowCallout">
          <a:avLst/>
        </a:prstGeom>
        <a:solidFill>
          <a:schemeClr val="tx2">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200" b="0" i="0">
              <a:solidFill>
                <a:schemeClr val="tx1"/>
              </a:solidFill>
              <a:latin typeface="Avenir Book" charset="0"/>
              <a:ea typeface="Avenir Book" charset="0"/>
              <a:cs typeface="Avenir Book" charset="0"/>
            </a:rPr>
            <a:t>Baseline Household ID </a:t>
          </a:r>
        </a:p>
        <a:p>
          <a:pPr algn="ctr"/>
          <a:r>
            <a:rPr lang="en-US" sz="1200" b="0" i="0">
              <a:solidFill>
                <a:schemeClr val="tx1"/>
              </a:solidFill>
              <a:latin typeface="Avenir Book" charset="0"/>
              <a:ea typeface="Avenir Book" charset="0"/>
              <a:cs typeface="Avenir Book" charset="0"/>
            </a:rPr>
            <a:t>Step</a:t>
          </a:r>
          <a:r>
            <a:rPr lang="en-US" sz="1200" b="0" i="0" baseline="0">
              <a:solidFill>
                <a:schemeClr val="tx1"/>
              </a:solidFill>
              <a:latin typeface="Avenir Book" charset="0"/>
              <a:ea typeface="Avenir Book" charset="0"/>
              <a:cs typeface="Avenir Book" charset="0"/>
            </a:rPr>
            <a:t> 1.2</a:t>
          </a:r>
          <a:endParaRPr lang="en-US" sz="1200" b="0" i="0">
            <a:solidFill>
              <a:schemeClr val="tx1"/>
            </a:solidFill>
            <a:latin typeface="Avenir Book" charset="0"/>
            <a:ea typeface="Avenir Book" charset="0"/>
            <a:cs typeface="Avenir Book" charset="0"/>
          </a:endParaRPr>
        </a:p>
      </xdr:txBody>
    </xdr:sp>
    <xdr:clientData/>
  </xdr:twoCellAnchor>
  <xdr:twoCellAnchor>
    <xdr:from>
      <xdr:col>1</xdr:col>
      <xdr:colOff>1727200</xdr:colOff>
      <xdr:row>12</xdr:row>
      <xdr:rowOff>152400</xdr:rowOff>
    </xdr:from>
    <xdr:to>
      <xdr:col>3</xdr:col>
      <xdr:colOff>76200</xdr:colOff>
      <xdr:row>16</xdr:row>
      <xdr:rowOff>175260</xdr:rowOff>
    </xdr:to>
    <xdr:sp macro="" textlink="">
      <xdr:nvSpPr>
        <xdr:cNvPr id="9" name="Down Arrow Callout 8">
          <a:extLst>
            <a:ext uri="{FF2B5EF4-FFF2-40B4-BE49-F238E27FC236}">
              <a16:creationId xmlns:a16="http://schemas.microsoft.com/office/drawing/2014/main" id="{00000000-0008-0000-0300-000009000000}"/>
            </a:ext>
          </a:extLst>
        </xdr:cNvPr>
        <xdr:cNvSpPr/>
      </xdr:nvSpPr>
      <xdr:spPr>
        <a:xfrm>
          <a:off x="2552700" y="2667000"/>
          <a:ext cx="2184400" cy="835660"/>
        </a:xfrm>
        <a:prstGeom prst="downArrowCallout">
          <a:avLst/>
        </a:prstGeom>
        <a:solidFill>
          <a:schemeClr val="tx2">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US" sz="1200" b="0" i="0">
              <a:solidFill>
                <a:schemeClr val="tx1"/>
              </a:solidFill>
              <a:latin typeface="Avenir Book" charset="0"/>
              <a:ea typeface="Avenir Book" charset="0"/>
              <a:cs typeface="Avenir Book" charset="0"/>
            </a:rPr>
            <a:t>Baseline fuel conusumption</a:t>
          </a:r>
        </a:p>
        <a:p>
          <a:pPr algn="ctr"/>
          <a:r>
            <a:rPr lang="en-US" sz="1200" b="0" i="0">
              <a:solidFill>
                <a:schemeClr val="tx1"/>
              </a:solidFill>
              <a:latin typeface="Avenir Book" charset="0"/>
              <a:ea typeface="Avenir Book" charset="0"/>
              <a:cs typeface="Avenir Book" charset="0"/>
            </a:rPr>
            <a:t>Step 1.3</a:t>
          </a:r>
        </a:p>
      </xdr:txBody>
    </xdr:sp>
    <xdr:clientData/>
  </xdr:twoCellAnchor>
  <xdr:twoCellAnchor>
    <xdr:from>
      <xdr:col>3</xdr:col>
      <xdr:colOff>12700</xdr:colOff>
      <xdr:row>12</xdr:row>
      <xdr:rowOff>152400</xdr:rowOff>
    </xdr:from>
    <xdr:to>
      <xdr:col>4</xdr:col>
      <xdr:colOff>25400</xdr:colOff>
      <xdr:row>16</xdr:row>
      <xdr:rowOff>177800</xdr:rowOff>
    </xdr:to>
    <xdr:sp macro="" textlink="">
      <xdr:nvSpPr>
        <xdr:cNvPr id="10" name="Down Arrow Callout 9">
          <a:extLst>
            <a:ext uri="{FF2B5EF4-FFF2-40B4-BE49-F238E27FC236}">
              <a16:creationId xmlns:a16="http://schemas.microsoft.com/office/drawing/2014/main" id="{00000000-0008-0000-0300-00000A000000}"/>
            </a:ext>
          </a:extLst>
        </xdr:cNvPr>
        <xdr:cNvSpPr/>
      </xdr:nvSpPr>
      <xdr:spPr>
        <a:xfrm>
          <a:off x="4508500" y="2667000"/>
          <a:ext cx="1981200" cy="838200"/>
        </a:xfrm>
        <a:prstGeom prst="downArrowCallout">
          <a:avLst/>
        </a:prstGeom>
        <a:solidFill>
          <a:schemeClr val="tx2">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US" sz="1200" b="0" i="0">
              <a:solidFill>
                <a:schemeClr val="tx1"/>
              </a:solidFill>
              <a:latin typeface="Avenir Book" charset="0"/>
              <a:ea typeface="Avenir Book" charset="0"/>
              <a:cs typeface="Avenir Book" charset="0"/>
            </a:rPr>
            <a:t>Project Household</a:t>
          </a:r>
          <a:r>
            <a:rPr lang="en-US" sz="1200" b="0" i="0" baseline="0">
              <a:solidFill>
                <a:schemeClr val="tx1"/>
              </a:solidFill>
              <a:latin typeface="Avenir Book" charset="0"/>
              <a:ea typeface="Avenir Book" charset="0"/>
              <a:cs typeface="Avenir Book" charset="0"/>
            </a:rPr>
            <a:t> ID</a:t>
          </a:r>
          <a:endParaRPr lang="en-US" sz="1200" b="0" i="0">
            <a:solidFill>
              <a:schemeClr val="tx1"/>
            </a:solidFill>
            <a:latin typeface="Avenir Book" charset="0"/>
            <a:ea typeface="Avenir Book" charset="0"/>
            <a:cs typeface="Avenir Book" charset="0"/>
          </a:endParaRPr>
        </a:p>
        <a:p>
          <a:pPr algn="ctr"/>
          <a:r>
            <a:rPr lang="en-US" sz="1200" b="0" i="0">
              <a:solidFill>
                <a:schemeClr val="tx1"/>
              </a:solidFill>
              <a:latin typeface="Avenir Book" charset="0"/>
              <a:ea typeface="Avenir Book" charset="0"/>
              <a:cs typeface="Avenir Book" charset="0"/>
            </a:rPr>
            <a:t>Step 1.4</a:t>
          </a:r>
        </a:p>
      </xdr:txBody>
    </xdr:sp>
    <xdr:clientData/>
  </xdr:twoCellAnchor>
  <xdr:twoCellAnchor>
    <xdr:from>
      <xdr:col>4</xdr:col>
      <xdr:colOff>38100</xdr:colOff>
      <xdr:row>12</xdr:row>
      <xdr:rowOff>152400</xdr:rowOff>
    </xdr:from>
    <xdr:to>
      <xdr:col>5</xdr:col>
      <xdr:colOff>50800</xdr:colOff>
      <xdr:row>16</xdr:row>
      <xdr:rowOff>177800</xdr:rowOff>
    </xdr:to>
    <xdr:sp macro="" textlink="">
      <xdr:nvSpPr>
        <xdr:cNvPr id="11" name="Down Arrow Callout 10">
          <a:extLst>
            <a:ext uri="{FF2B5EF4-FFF2-40B4-BE49-F238E27FC236}">
              <a16:creationId xmlns:a16="http://schemas.microsoft.com/office/drawing/2014/main" id="{00000000-0008-0000-0300-00000B000000}"/>
            </a:ext>
          </a:extLst>
        </xdr:cNvPr>
        <xdr:cNvSpPr/>
      </xdr:nvSpPr>
      <xdr:spPr>
        <a:xfrm>
          <a:off x="6616700" y="2667000"/>
          <a:ext cx="2019300" cy="838200"/>
        </a:xfrm>
        <a:prstGeom prst="downArrowCallout">
          <a:avLst/>
        </a:prstGeom>
        <a:solidFill>
          <a:schemeClr val="tx2">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US" sz="1200" b="0" i="0">
              <a:solidFill>
                <a:schemeClr val="tx1"/>
              </a:solidFill>
              <a:latin typeface="Avenir Book" charset="0"/>
              <a:ea typeface="Avenir Book" charset="0"/>
              <a:cs typeface="Avenir Book" charset="0"/>
            </a:rPr>
            <a:t>Project fuel conusumption</a:t>
          </a:r>
        </a:p>
        <a:p>
          <a:pPr algn="ctr"/>
          <a:r>
            <a:rPr lang="en-US" sz="1200" b="0" i="0">
              <a:solidFill>
                <a:schemeClr val="tx1"/>
              </a:solidFill>
              <a:latin typeface="Avenir Book" charset="0"/>
              <a:ea typeface="Avenir Book" charset="0"/>
              <a:cs typeface="Avenir Book" charset="0"/>
            </a:rPr>
            <a:t>Step 1.5</a:t>
          </a:r>
        </a:p>
      </xdr:txBody>
    </xdr:sp>
    <xdr:clientData/>
  </xdr:twoCellAnchor>
  <xdr:twoCellAnchor>
    <xdr:from>
      <xdr:col>13</xdr:col>
      <xdr:colOff>0</xdr:colOff>
      <xdr:row>8</xdr:row>
      <xdr:rowOff>0</xdr:rowOff>
    </xdr:from>
    <xdr:to>
      <xdr:col>13</xdr:col>
      <xdr:colOff>977900</xdr:colOff>
      <xdr:row>11</xdr:row>
      <xdr:rowOff>187960</xdr:rowOff>
    </xdr:to>
    <xdr:sp macro="" textlink="">
      <xdr:nvSpPr>
        <xdr:cNvPr id="12" name="Down Arrow Callout 11">
          <a:extLst>
            <a:ext uri="{FF2B5EF4-FFF2-40B4-BE49-F238E27FC236}">
              <a16:creationId xmlns:a16="http://schemas.microsoft.com/office/drawing/2014/main" id="{00000000-0008-0000-0300-00000C000000}"/>
            </a:ext>
          </a:extLst>
        </xdr:cNvPr>
        <xdr:cNvSpPr/>
      </xdr:nvSpPr>
      <xdr:spPr>
        <a:xfrm>
          <a:off x="15773400" y="1663700"/>
          <a:ext cx="977900" cy="822960"/>
        </a:xfrm>
        <a:prstGeom prst="downArrowCallout">
          <a:avLst/>
        </a:prstGeom>
        <a:solidFill>
          <a:schemeClr val="tx2">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200" b="0" i="0">
              <a:solidFill>
                <a:schemeClr val="tx1"/>
              </a:solidFill>
              <a:latin typeface="Avenir Book" charset="0"/>
              <a:ea typeface="Avenir Book" charset="0"/>
              <a:cs typeface="Avenir Book" charset="0"/>
            </a:rPr>
            <a:t>Family Size</a:t>
          </a:r>
        </a:p>
        <a:p>
          <a:pPr algn="ctr"/>
          <a:r>
            <a:rPr lang="en-US" sz="1200" b="0" i="0">
              <a:solidFill>
                <a:schemeClr val="tx1"/>
              </a:solidFill>
              <a:latin typeface="Avenir Book" charset="0"/>
              <a:ea typeface="Avenir Book" charset="0"/>
              <a:cs typeface="Avenir Book" charset="0"/>
            </a:rPr>
            <a:t>Step 3.1 </a:t>
          </a:r>
        </a:p>
      </xdr:txBody>
    </xdr:sp>
    <xdr:clientData/>
  </xdr:twoCellAnchor>
  <xdr:twoCellAnchor>
    <xdr:from>
      <xdr:col>14</xdr:col>
      <xdr:colOff>0</xdr:colOff>
      <xdr:row>8</xdr:row>
      <xdr:rowOff>0</xdr:rowOff>
    </xdr:from>
    <xdr:to>
      <xdr:col>15</xdr:col>
      <xdr:colOff>0</xdr:colOff>
      <xdr:row>11</xdr:row>
      <xdr:rowOff>187960</xdr:rowOff>
    </xdr:to>
    <xdr:sp macro="" textlink="">
      <xdr:nvSpPr>
        <xdr:cNvPr id="13" name="Down Arrow Callout 12">
          <a:extLst>
            <a:ext uri="{FF2B5EF4-FFF2-40B4-BE49-F238E27FC236}">
              <a16:creationId xmlns:a16="http://schemas.microsoft.com/office/drawing/2014/main" id="{00000000-0008-0000-0300-00000D000000}"/>
            </a:ext>
          </a:extLst>
        </xdr:cNvPr>
        <xdr:cNvSpPr/>
      </xdr:nvSpPr>
      <xdr:spPr>
        <a:xfrm>
          <a:off x="16751300" y="1663700"/>
          <a:ext cx="1435100" cy="810260"/>
        </a:xfrm>
        <a:prstGeom prst="downArrowCallout">
          <a:avLst/>
        </a:prstGeom>
        <a:solidFill>
          <a:schemeClr val="tx2">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200" b="0" i="0">
              <a:solidFill>
                <a:schemeClr val="tx1"/>
              </a:solidFill>
              <a:latin typeface="Avenir Book" charset="0"/>
              <a:ea typeface="Avenir Book" charset="0"/>
              <a:cs typeface="Avenir Book" charset="0"/>
            </a:rPr>
            <a:t>Optio</a:t>
          </a:r>
          <a:r>
            <a:rPr lang="en-US" sz="1200" b="0" i="0" baseline="0">
              <a:solidFill>
                <a:schemeClr val="tx1"/>
              </a:solidFill>
              <a:latin typeface="Avenir Book" charset="0"/>
              <a:ea typeface="Avenir Book" charset="0"/>
              <a:cs typeface="Avenir Book" charset="0"/>
            </a:rPr>
            <a:t>n</a:t>
          </a:r>
        </a:p>
        <a:p>
          <a:pPr algn="ctr"/>
          <a:r>
            <a:rPr lang="en-US" sz="1200" b="0" i="0" baseline="0">
              <a:solidFill>
                <a:schemeClr val="tx1"/>
              </a:solidFill>
              <a:latin typeface="Avenir Book" charset="0"/>
              <a:ea typeface="Avenir Book" charset="0"/>
              <a:cs typeface="Avenir Book" charset="0"/>
            </a:rPr>
            <a:t>step 3.2</a:t>
          </a:r>
          <a:endParaRPr lang="en-US" sz="1200" b="0" i="0">
            <a:solidFill>
              <a:schemeClr val="tx1"/>
            </a:solidFill>
            <a:latin typeface="Avenir Book" charset="0"/>
            <a:ea typeface="Avenir Book" charset="0"/>
            <a:cs typeface="Avenir Book" charset="0"/>
          </a:endParaRPr>
        </a:p>
      </xdr:txBody>
    </xdr:sp>
    <xdr:clientData/>
  </xdr:twoCellAnchor>
  <xdr:twoCellAnchor>
    <xdr:from>
      <xdr:col>11</xdr:col>
      <xdr:colOff>933451</xdr:colOff>
      <xdr:row>2</xdr:row>
      <xdr:rowOff>85725</xdr:rowOff>
    </xdr:from>
    <xdr:to>
      <xdr:col>12</xdr:col>
      <xdr:colOff>76200</xdr:colOff>
      <xdr:row>14</xdr:row>
      <xdr:rowOff>28576</xdr:rowOff>
    </xdr:to>
    <xdr:cxnSp macro="">
      <xdr:nvCxnSpPr>
        <xdr:cNvPr id="14" name="Connector: Elbow 13">
          <a:extLst>
            <a:ext uri="{FF2B5EF4-FFF2-40B4-BE49-F238E27FC236}">
              <a16:creationId xmlns:a16="http://schemas.microsoft.com/office/drawing/2014/main" id="{4A7A846B-CB1D-4C29-9180-F5C14F68D324}"/>
            </a:ext>
          </a:extLst>
        </xdr:cNvPr>
        <xdr:cNvCxnSpPr/>
      </xdr:nvCxnSpPr>
      <xdr:spPr>
        <a:xfrm rot="5400000">
          <a:off x="12534900" y="1533526"/>
          <a:ext cx="2181226" cy="104774"/>
        </a:xfrm>
        <a:prstGeom prst="bentConnector3">
          <a:avLst>
            <a:gd name="adj1" fmla="val 99782"/>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56029</xdr:colOff>
      <xdr:row>19</xdr:row>
      <xdr:rowOff>145676</xdr:rowOff>
    </xdr:from>
    <xdr:to>
      <xdr:col>10</xdr:col>
      <xdr:colOff>506683</xdr:colOff>
      <xdr:row>22</xdr:row>
      <xdr:rowOff>105612</xdr:rowOff>
    </xdr:to>
    <xdr:grpSp>
      <xdr:nvGrpSpPr>
        <xdr:cNvPr id="15" name="Group 14">
          <a:extLst>
            <a:ext uri="{FF2B5EF4-FFF2-40B4-BE49-F238E27FC236}">
              <a16:creationId xmlns:a16="http://schemas.microsoft.com/office/drawing/2014/main" id="{4BD5EC87-C26F-4271-B324-F3E831E70319}"/>
            </a:ext>
          </a:extLst>
        </xdr:cNvPr>
        <xdr:cNvGrpSpPr/>
      </xdr:nvGrpSpPr>
      <xdr:grpSpPr>
        <a:xfrm>
          <a:off x="9947088" y="4489263"/>
          <a:ext cx="2605358" cy="677112"/>
          <a:chOff x="131792" y="790755"/>
          <a:chExt cx="2618836" cy="668846"/>
        </a:xfrm>
      </xdr:grpSpPr>
      <xdr:sp macro="" textlink="">
        <xdr:nvSpPr>
          <xdr:cNvPr id="16" name="TextBox 15">
            <a:extLst>
              <a:ext uri="{FF2B5EF4-FFF2-40B4-BE49-F238E27FC236}">
                <a16:creationId xmlns:a16="http://schemas.microsoft.com/office/drawing/2014/main" id="{67B3B945-1BD5-4C73-BAF3-B1CB395D9F27}"/>
              </a:ext>
            </a:extLst>
          </xdr:cNvPr>
          <xdr:cNvSpPr txBox="1"/>
        </xdr:nvSpPr>
        <xdr:spPr>
          <a:xfrm>
            <a:off x="131792" y="790755"/>
            <a:ext cx="2618836" cy="668846"/>
          </a:xfrm>
          <a:prstGeom prst="rect">
            <a:avLst/>
          </a:prstGeom>
          <a:solidFill>
            <a:schemeClr val="tx1">
              <a:lumMod val="20000"/>
              <a:lumOff val="80000"/>
            </a:schemeClr>
          </a:solidFill>
        </xdr:spPr>
        <xdr:txBody>
          <a:bodyPr vertOverflow="clip" horzOverflow="clip" wrap="square" rtlCol="0" anchor="t"/>
          <a:lstStyle/>
          <a:p>
            <a:r>
              <a:rPr lang="en-GB" sz="1100" b="1">
                <a:solidFill>
                  <a:sysClr val="windowText" lastClr="000000"/>
                </a:solidFill>
              </a:rPr>
              <a:t>Key </a:t>
            </a:r>
          </a:p>
          <a:p>
            <a:r>
              <a:rPr lang="en-GB" sz="1100">
                <a:solidFill>
                  <a:sysClr val="windowText" lastClr="000000"/>
                </a:solidFill>
              </a:rPr>
              <a:t>Cell to</a:t>
            </a:r>
            <a:r>
              <a:rPr lang="en-GB" sz="1100" baseline="0">
                <a:solidFill>
                  <a:sysClr val="windowText" lastClr="000000"/>
                </a:solidFill>
              </a:rPr>
              <a:t> fill </a:t>
            </a:r>
            <a:endParaRPr lang="en-GB" sz="1100">
              <a:solidFill>
                <a:sysClr val="windowText" lastClr="000000"/>
              </a:solidFill>
            </a:endParaRPr>
          </a:p>
        </xdr:txBody>
      </xdr:sp>
      <xdr:sp macro="" textlink="">
        <xdr:nvSpPr>
          <xdr:cNvPr id="17" name="Rectangle 16">
            <a:extLst>
              <a:ext uri="{FF2B5EF4-FFF2-40B4-BE49-F238E27FC236}">
                <a16:creationId xmlns:a16="http://schemas.microsoft.com/office/drawing/2014/main" id="{023FB53B-E226-4C7C-99A8-A7C3B3442142}"/>
              </a:ext>
            </a:extLst>
          </xdr:cNvPr>
          <xdr:cNvSpPr/>
        </xdr:nvSpPr>
        <xdr:spPr>
          <a:xfrm>
            <a:off x="1093458" y="922547"/>
            <a:ext cx="1446542" cy="266760"/>
          </a:xfrm>
          <a:prstGeom prst="rect">
            <a:avLst/>
          </a:prstGeom>
          <a:solidFill>
            <a:srgbClr val="FFFF00"/>
          </a:solidFill>
          <a:ln w="28575">
            <a:solidFill>
              <a:schemeClr val="tx2"/>
            </a:solidFill>
          </a:ln>
        </xdr:spPr>
        <xdr:style>
          <a:lnRef idx="1">
            <a:schemeClr val="accent1"/>
          </a:lnRef>
          <a:fillRef idx="3">
            <a:schemeClr val="accent1"/>
          </a:fillRef>
          <a:effectRef idx="2">
            <a:schemeClr val="accent1"/>
          </a:effectRef>
          <a:fontRef idx="minor">
            <a:schemeClr val="lt1"/>
          </a:fontRef>
        </xdr:style>
        <xdr:txBody>
          <a:bodyPr rtlCol="0" anchor="ctr"/>
          <a:lstStyle/>
          <a:p>
            <a:pPr algn="l"/>
            <a:endParaRPr lang="en-GB" sz="1100"/>
          </a:p>
        </xdr:txBody>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50/Projects/A/Clients/PLN/PLN%20Budget/PLN%20budget%20forms/Lk200312-02-03-04"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92.168.1.50/Projects/Volumes/NURUL%20JOE/LKSEM2001PJB"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nexuscarbonfordevelopme.sharepoint.com/Working_HH/_KfW/_CEDAC/Final%20Report/CashFlow012001Anggaran"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technical/Guests%20%20Technical/Tracker/TPDDTEC%20V4.0/_TPDDTEC%20V4.0_Survey%20Questionnaires_V1.0_20210919.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kRp"/>
      <sheetName val="PkVal"/>
      <sheetName val="PkJtRp"/>
      <sheetName val="PkJtVal"/>
      <sheetName val="ByDkpRp"/>
      <sheetName val="ByDkpVal"/>
      <sheetName val="ByDkpJtRp"/>
      <sheetName val="ByDkpJtVal"/>
      <sheetName val="ByPinjRp"/>
      <sheetName val="ByPinjV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_23"/>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shDeb00"/>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MasterQ"/>
    </sheetNames>
    <sheetDataSet>
      <sheetData sheetId="0"/>
      <sheetData sheetId="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SST" displayName="SST" ref="A15:D45" totalsRowShown="0" headerRowDxfId="26" dataDxfId="25">
  <autoFilter ref="A15:D45" xr:uid="{00000000-0009-0000-0100-000002000000}">
    <filterColumn colId="0" hiddenButton="1"/>
    <filterColumn colId="1" hiddenButton="1"/>
    <filterColumn colId="2" hiddenButton="1"/>
    <filterColumn colId="3" hiddenButton="1"/>
  </autoFilter>
  <tableColumns count="4">
    <tableColumn id="1" xr3:uid="{00000000-0010-0000-0000-000001000000}" name="A" dataDxfId="24"/>
    <tableColumn id="2" xr3:uid="{00000000-0010-0000-0000-000002000000}" name="B" dataDxfId="23"/>
    <tableColumn id="3" xr3:uid="{00000000-0010-0000-0000-000003000000}" name="C" dataDxfId="22"/>
    <tableColumn id="7" xr3:uid="{00000000-0010-0000-0000-000007000000}" name="D" dataDxfId="21">
      <calculatedColumnFormula>IF(SST[[#This Row],[C]]&lt;&gt;0,IF((OR(C16&gt;=$E$11, C16&lt;=$E$12)), "Outlier",C16), "")</calculatedColumnFormula>
    </tableColumn>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1000000}" name="PKPT" displayName="PKPT" ref="A15:F35" totalsRowShown="0" headerRowDxfId="20" headerRowBorderDxfId="19" tableBorderDxfId="18" totalsRowBorderDxfId="17">
  <autoFilter ref="A15:F35" xr:uid="{00000000-0009-0000-0100-000003000000}">
    <filterColumn colId="0" hiddenButton="1"/>
    <filterColumn colId="1" hiddenButton="1"/>
    <filterColumn colId="2" hiddenButton="1"/>
    <filterColumn colId="3" hiddenButton="1"/>
    <filterColumn colId="4" hiddenButton="1"/>
    <filterColumn colId="5" hiddenButton="1"/>
  </autoFilter>
  <tableColumns count="6">
    <tableColumn id="1" xr3:uid="{00000000-0010-0000-0100-000001000000}" name="A" dataDxfId="16"/>
    <tableColumn id="2" xr3:uid="{00000000-0010-0000-0100-000002000000}" name="B" dataDxfId="15"/>
    <tableColumn id="3" xr3:uid="{00000000-0010-0000-0100-000003000000}" name="C" dataDxfId="14"/>
    <tableColumn id="4" xr3:uid="{00000000-0010-0000-0100-000004000000}" name="D" dataDxfId="13"/>
    <tableColumn id="7" xr3:uid="{00000000-0010-0000-0100-000007000000}" name="E" dataDxfId="12">
      <calculatedColumnFormula>PKPT[[#This Row],[C]]-PKPT[[#This Row],[D]]</calculatedColumnFormula>
    </tableColumn>
    <tableColumn id="5" xr3:uid="{00000000-0010-0000-0100-000005000000}" name="F" dataDxfId="11">
      <calculatedColumnFormula>IF(PKPT[[#This Row],[E]]&lt;&gt;0,IF((OR(E16&gt;=$G$11, E16&lt;=$G$12)), "Outlier",PKPT[[#This Row],[E]]), "")</calculatedColumnFormula>
    </tableColumn>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2000000}" name="PKPT5" displayName="PKPT5" ref="A19:G59" totalsRowShown="0" headerRowDxfId="10" headerRowBorderDxfId="9" tableBorderDxfId="8" totalsRowBorderDxfId="7">
  <autoFilter ref="A19:G59" xr:uid="{00000000-0009-0000-0100-000004000000}">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xr3:uid="{00000000-0010-0000-0200-000001000000}" name="A" dataDxfId="6"/>
    <tableColumn id="2" xr3:uid="{00000000-0010-0000-0200-000002000000}" name="B" dataDxfId="5"/>
    <tableColumn id="3" xr3:uid="{00000000-0010-0000-0200-000003000000}" name="C" dataDxfId="4"/>
    <tableColumn id="10" xr3:uid="{00000000-0010-0000-0200-00000A000000}" name="F" dataDxfId="3"/>
    <tableColumn id="4" xr3:uid="{00000000-0010-0000-0200-000004000000}" name="G" dataDxfId="2"/>
    <tableColumn id="5" xr3:uid="{00000000-0010-0000-0200-000005000000}" name="D" dataDxfId="1">
      <calculatedColumnFormula>IF(PKPT5[[#This Row],[C]]&lt;&gt;0,IF((OR(C20&gt;=$F$11, C20&lt;=$F$12)), "Outlier",PKPT5[[#This Row],[C]]), "")</calculatedColumnFormula>
    </tableColumn>
    <tableColumn id="6" xr3:uid="{00000000-0010-0000-0200-000006000000}" name="I" dataDxfId="0">
      <calculatedColumnFormula>IF(PKPT5[[#This Row],[G]]&lt;&gt;0,IF((OR(E20&gt;=$G$11, E20&lt;=$G$12)), "Outlier",PKPT5[[#This Row],[G]]), "")</calculatedColumnFormula>
    </tableColumn>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3000000}" name="Table1" displayName="Table1" ref="A1:A17" totalsRowShown="0">
  <autoFilter ref="A1:A17" xr:uid="{00000000-0009-0000-0100-000001000000}"/>
  <tableColumns count="1">
    <tableColumn id="1" xr3:uid="{00000000-0010-0000-0300-000001000000}" name="Select fuel type"/>
  </tableColumns>
  <tableStyleInfo name="TableStyleLight8" showFirstColumn="0" showLastColumn="0" showRowStripes="1" showColumnStripes="0"/>
</table>
</file>

<file path=xl/theme/theme1.xml><?xml version="1.0" encoding="utf-8"?>
<a:theme xmlns:a="http://schemas.openxmlformats.org/drawingml/2006/main" name="GoldStandard-theme">
  <a:themeElements>
    <a:clrScheme name="GS Color Palette">
      <a:dk1>
        <a:srgbClr val="323232"/>
      </a:dk1>
      <a:lt1>
        <a:srgbClr val="FFFFFF"/>
      </a:lt1>
      <a:dk2>
        <a:srgbClr val="323232"/>
      </a:dk2>
      <a:lt2>
        <a:srgbClr val="E6E5E5"/>
      </a:lt2>
      <a:accent1>
        <a:srgbClr val="00B9BD"/>
      </a:accent1>
      <a:accent2>
        <a:srgbClr val="109B9D"/>
      </a:accent2>
      <a:accent3>
        <a:srgbClr val="097E80"/>
      </a:accent3>
      <a:accent4>
        <a:srgbClr val="D6DF40"/>
      </a:accent4>
      <a:accent5>
        <a:srgbClr val="C1CC3A"/>
      </a:accent5>
      <a:accent6>
        <a:srgbClr val="AFB936"/>
      </a:accent6>
      <a:hlink>
        <a:srgbClr val="00B9BD"/>
      </a:hlink>
      <a:folHlink>
        <a:srgbClr val="D3D4D6"/>
      </a:folHlink>
    </a:clrScheme>
    <a:fontScheme name="Consolas-Verdana">
      <a:majorFont>
        <a:latin typeface="Consolas" panose="020B0609020204030204"/>
        <a:ea typeface=""/>
        <a:cs typeface=""/>
        <a:font script="Jpan" typeface="HG丸ｺﾞｼｯｸM-PRO"/>
        <a:font script="Hang" typeface="HY중고딕"/>
        <a:font script="Hans" typeface="华文楷体"/>
        <a:font script="Hant" typeface="新細明體"/>
        <a:font script="Arab" typeface="Tahoma"/>
        <a:font script="Hebr" typeface="Levenim MT"/>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Verdana" panose="020B0604030504040204"/>
        <a:ea typeface=""/>
        <a:cs typeface=""/>
        <a:font script="Jpan" typeface="ＭＳ ゴシック"/>
        <a:font script="Hang" typeface="굴림"/>
        <a:font script="Hans" typeface="微软雅黑"/>
        <a:font script="Hant" typeface="微軟正黑體"/>
        <a:font script="Arab" typeface="Tahoma"/>
        <a:font script="Hebr" typeface="Tahoma"/>
        <a:font script="Thai" typeface="Frees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Verdana"/>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txDef>
      <a:spPr/>
      <a:bodyPr anchor="t"/>
      <a:lstStyle>
        <a:defPPr>
          <a:defRPr smtClean="0"/>
        </a:defPPr>
      </a:lstStyle>
    </a:txDef>
  </a:objectDefaults>
  <a:extraClrSchemeLst/>
  <a:extLst>
    <a:ext uri="{05A4C25C-085E-4340-85A3-A5531E510DB2}">
      <thm15:themeFamily xmlns:thm15="http://schemas.microsoft.com/office/thememl/2012/main" name="GoldStandard-theme" id="{C3C0133F-91A4-A34E-8107-A847F79FECF6}" vid="{FF31AA08-87F0-7741-A8F4-7506A7B45B00}"/>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table" Target="../tables/table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4F8260-ED64-405E-ABB1-C2C5BF50C079}">
  <sheetPr codeName="Sheet1">
    <tabColor theme="4"/>
  </sheetPr>
  <dimension ref="A1:D35"/>
  <sheetViews>
    <sheetView showGridLines="0" tabSelected="1" zoomScale="85" zoomScaleNormal="85" workbookViewId="0">
      <selection activeCell="D18" sqref="D18"/>
    </sheetView>
  </sheetViews>
  <sheetFormatPr defaultColWidth="9.140625" defaultRowHeight="14.25" x14ac:dyDescent="0.2"/>
  <cols>
    <col min="1" max="1" width="2.42578125" style="102" customWidth="1"/>
    <col min="2" max="2" width="36.28515625" style="102" customWidth="1"/>
    <col min="3" max="3" width="73.28515625" style="102" customWidth="1"/>
    <col min="4" max="4" width="44" style="92" customWidth="1"/>
    <col min="5" max="16384" width="9.140625" style="102"/>
  </cols>
  <sheetData>
    <row r="1" spans="1:3" customFormat="1" ht="20.100000000000001" customHeight="1" x14ac:dyDescent="0.4">
      <c r="A1" s="118"/>
      <c r="B1" s="118"/>
      <c r="C1" s="118"/>
    </row>
    <row r="2" spans="1:3" customFormat="1" ht="20.100000000000001" customHeight="1" x14ac:dyDescent="0.4">
      <c r="A2" s="118"/>
      <c r="B2" s="118"/>
      <c r="C2" s="118"/>
    </row>
    <row r="3" spans="1:3" customFormat="1" ht="20.100000000000001" customHeight="1" x14ac:dyDescent="0.4">
      <c r="A3" s="118"/>
      <c r="B3" s="156"/>
      <c r="C3" s="118"/>
    </row>
    <row r="4" spans="1:3" customFormat="1" ht="20.100000000000001" customHeight="1" x14ac:dyDescent="0.4">
      <c r="A4" s="118"/>
      <c r="B4" s="156"/>
      <c r="C4" s="157"/>
    </row>
    <row r="5" spans="1:3" customFormat="1" ht="20.100000000000001" customHeight="1" x14ac:dyDescent="0.4">
      <c r="A5" s="118"/>
      <c r="B5" s="156"/>
      <c r="C5" s="157"/>
    </row>
    <row r="6" spans="1:3" customFormat="1" ht="20.100000000000001" customHeight="1" x14ac:dyDescent="0.4">
      <c r="A6" s="118"/>
      <c r="B6" s="156"/>
      <c r="C6" s="157"/>
    </row>
    <row r="7" spans="1:3" customFormat="1" ht="36.950000000000003" customHeight="1" x14ac:dyDescent="0.4">
      <c r="A7" s="118"/>
      <c r="B7" s="147" t="s">
        <v>189</v>
      </c>
      <c r="C7" s="118"/>
    </row>
    <row r="9" spans="1:3" ht="19.5" x14ac:dyDescent="0.2">
      <c r="B9" s="148" t="s">
        <v>149</v>
      </c>
      <c r="C9" s="149"/>
    </row>
    <row r="10" spans="1:3" x14ac:dyDescent="0.2">
      <c r="B10" s="93" t="s">
        <v>150</v>
      </c>
      <c r="C10" s="93" t="s">
        <v>151</v>
      </c>
    </row>
    <row r="11" spans="1:3" x14ac:dyDescent="0.2">
      <c r="B11" s="93" t="s">
        <v>152</v>
      </c>
      <c r="C11" s="93" t="s">
        <v>153</v>
      </c>
    </row>
    <row r="12" spans="1:3" s="92" customFormat="1" x14ac:dyDescent="0.2">
      <c r="B12" s="93" t="s">
        <v>154</v>
      </c>
      <c r="C12" s="94">
        <v>44476</v>
      </c>
    </row>
    <row r="13" spans="1:3" s="92" customFormat="1" x14ac:dyDescent="0.2">
      <c r="B13" s="95"/>
      <c r="C13" s="96"/>
    </row>
    <row r="14" spans="1:3" s="92" customFormat="1" ht="19.5" x14ac:dyDescent="0.2">
      <c r="B14" s="148" t="s">
        <v>155</v>
      </c>
      <c r="C14" s="150"/>
    </row>
    <row r="15" spans="1:3" s="92" customFormat="1" x14ac:dyDescent="0.2">
      <c r="B15" s="97" t="s">
        <v>156</v>
      </c>
      <c r="C15" s="241">
        <v>44683</v>
      </c>
    </row>
    <row r="16" spans="1:3" s="92" customFormat="1" x14ac:dyDescent="0.2">
      <c r="B16" s="97" t="s">
        <v>157</v>
      </c>
      <c r="C16" s="242" t="s">
        <v>190</v>
      </c>
    </row>
    <row r="18" spans="2:4" s="92" customFormat="1" ht="19.5" x14ac:dyDescent="0.2">
      <c r="B18" s="99" t="s">
        <v>158</v>
      </c>
      <c r="C18" s="100"/>
    </row>
    <row r="19" spans="2:4" s="92" customFormat="1" ht="15" customHeight="1" x14ac:dyDescent="0.2">
      <c r="B19" s="154" t="s">
        <v>164</v>
      </c>
      <c r="C19" s="154"/>
    </row>
    <row r="20" spans="2:4" s="92" customFormat="1" x14ac:dyDescent="0.2">
      <c r="B20" s="155"/>
      <c r="C20" s="155"/>
    </row>
    <row r="21" spans="2:4" s="92" customFormat="1" ht="14.25" customHeight="1" x14ac:dyDescent="0.2">
      <c r="B21" s="155"/>
      <c r="C21" s="155"/>
    </row>
    <row r="22" spans="2:4" s="92" customFormat="1" ht="14.25" customHeight="1" x14ac:dyDescent="0.2">
      <c r="B22" s="155"/>
      <c r="C22" s="155"/>
    </row>
    <row r="23" spans="2:4" s="92" customFormat="1" ht="14.25" customHeight="1" x14ac:dyDescent="0.2">
      <c r="B23" s="155"/>
      <c r="C23" s="155"/>
    </row>
    <row r="24" spans="2:4" s="92" customFormat="1" ht="14.25" customHeight="1" x14ac:dyDescent="0.2">
      <c r="B24" s="155"/>
      <c r="C24" s="155"/>
    </row>
    <row r="25" spans="2:4" s="92" customFormat="1" x14ac:dyDescent="0.2">
      <c r="B25" s="101"/>
      <c r="C25" s="101"/>
    </row>
    <row r="26" spans="2:4" ht="19.5" x14ac:dyDescent="0.2">
      <c r="B26" s="151" t="s">
        <v>159</v>
      </c>
      <c r="C26" s="152"/>
      <c r="D26" s="153"/>
    </row>
    <row r="27" spans="2:4" x14ac:dyDescent="0.2">
      <c r="B27" s="239" t="s">
        <v>154</v>
      </c>
      <c r="C27" s="239" t="s">
        <v>160</v>
      </c>
      <c r="D27" s="239" t="s">
        <v>161</v>
      </c>
    </row>
    <row r="28" spans="2:4" x14ac:dyDescent="0.2">
      <c r="B28" s="240">
        <v>44683</v>
      </c>
      <c r="C28" s="238" t="s">
        <v>190</v>
      </c>
      <c r="D28" s="98" t="s">
        <v>162</v>
      </c>
    </row>
    <row r="29" spans="2:4" x14ac:dyDescent="0.2">
      <c r="B29" s="98"/>
      <c r="C29" s="98"/>
      <c r="D29" s="98"/>
    </row>
    <row r="30" spans="2:4" x14ac:dyDescent="0.2">
      <c r="B30" s="98"/>
      <c r="C30" s="98"/>
      <c r="D30" s="98"/>
    </row>
    <row r="31" spans="2:4" x14ac:dyDescent="0.2">
      <c r="B31" s="98"/>
      <c r="C31" s="98"/>
      <c r="D31" s="98"/>
    </row>
    <row r="32" spans="2:4" x14ac:dyDescent="0.2">
      <c r="B32" s="98"/>
      <c r="C32" s="98"/>
      <c r="D32" s="98"/>
    </row>
    <row r="33" spans="2:4" x14ac:dyDescent="0.2">
      <c r="B33" s="98"/>
      <c r="C33" s="98"/>
      <c r="D33" s="98"/>
    </row>
    <row r="34" spans="2:4" x14ac:dyDescent="0.2">
      <c r="B34" s="98"/>
      <c r="C34" s="98"/>
      <c r="D34" s="98"/>
    </row>
    <row r="35" spans="2:4" x14ac:dyDescent="0.2">
      <c r="B35" s="98"/>
      <c r="C35" s="98"/>
      <c r="D35" s="98"/>
    </row>
  </sheetData>
  <mergeCells count="6">
    <mergeCell ref="B9:C9"/>
    <mergeCell ref="B14:C14"/>
    <mergeCell ref="B26:D26"/>
    <mergeCell ref="B19:C24"/>
    <mergeCell ref="B3:B6"/>
    <mergeCell ref="C4:C6"/>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sheetPr>
  <dimension ref="A1:L83"/>
  <sheetViews>
    <sheetView workbookViewId="0">
      <selection activeCell="D5" sqref="D5"/>
    </sheetView>
  </sheetViews>
  <sheetFormatPr defaultColWidth="11.42578125" defaultRowHeight="15" x14ac:dyDescent="0.25"/>
  <cols>
    <col min="1" max="1" width="7.85546875" style="103" customWidth="1"/>
    <col min="2" max="2" width="22.140625" style="103" customWidth="1"/>
    <col min="3" max="3" width="69" style="103" customWidth="1"/>
    <col min="4" max="4" width="41" style="104" customWidth="1"/>
    <col min="5" max="5" width="39.28515625" style="104" customWidth="1"/>
    <col min="6" max="12" width="11.42578125" style="104"/>
    <col min="13" max="16384" width="11.42578125" style="103"/>
  </cols>
  <sheetData>
    <row r="1" spans="1:3" ht="30.75" customHeight="1" x14ac:dyDescent="0.25">
      <c r="A1" s="158" t="s">
        <v>178</v>
      </c>
      <c r="B1" s="158"/>
      <c r="C1" s="158"/>
    </row>
    <row r="2" spans="1:3" ht="30" x14ac:dyDescent="0.25">
      <c r="A2" s="105" t="s">
        <v>163</v>
      </c>
      <c r="B2" s="105"/>
      <c r="C2" s="106" t="s">
        <v>169</v>
      </c>
    </row>
    <row r="3" spans="1:3" ht="138.75" customHeight="1" x14ac:dyDescent="0.25">
      <c r="A3" s="105" t="s">
        <v>0</v>
      </c>
      <c r="B3" s="105" t="s">
        <v>1</v>
      </c>
      <c r="C3" s="106" t="s">
        <v>166</v>
      </c>
    </row>
    <row r="4" spans="1:3" x14ac:dyDescent="0.25">
      <c r="A4" s="105"/>
      <c r="B4" s="105"/>
      <c r="C4" s="105"/>
    </row>
    <row r="5" spans="1:3" ht="150" x14ac:dyDescent="0.25">
      <c r="A5" s="105" t="s">
        <v>2</v>
      </c>
      <c r="B5" s="106" t="s">
        <v>165</v>
      </c>
      <c r="C5" s="106" t="s">
        <v>167</v>
      </c>
    </row>
    <row r="6" spans="1:3" x14ac:dyDescent="0.25">
      <c r="A6" s="105"/>
      <c r="B6" s="105"/>
      <c r="C6" s="105"/>
    </row>
    <row r="7" spans="1:3" x14ac:dyDescent="0.25">
      <c r="A7" s="105" t="s">
        <v>3</v>
      </c>
      <c r="B7" s="105" t="s">
        <v>4</v>
      </c>
      <c r="C7" s="105" t="s">
        <v>168</v>
      </c>
    </row>
    <row r="8" spans="1:3" x14ac:dyDescent="0.25">
      <c r="A8" s="104"/>
      <c r="B8" s="104"/>
      <c r="C8" s="104"/>
    </row>
    <row r="9" spans="1:3" x14ac:dyDescent="0.25">
      <c r="A9" s="104"/>
      <c r="B9" s="104"/>
      <c r="C9" s="104"/>
    </row>
    <row r="10" spans="1:3" x14ac:dyDescent="0.25">
      <c r="A10" s="104"/>
      <c r="B10" s="104"/>
      <c r="C10" s="104"/>
    </row>
    <row r="11" spans="1:3" x14ac:dyDescent="0.25">
      <c r="A11" s="104"/>
      <c r="B11" s="104"/>
      <c r="C11" s="104"/>
    </row>
    <row r="12" spans="1:3" x14ac:dyDescent="0.25">
      <c r="A12" s="104"/>
      <c r="B12" s="104"/>
      <c r="C12" s="104"/>
    </row>
    <row r="13" spans="1:3" x14ac:dyDescent="0.25">
      <c r="A13" s="104"/>
      <c r="B13" s="104"/>
      <c r="C13" s="104"/>
    </row>
    <row r="14" spans="1:3" x14ac:dyDescent="0.25">
      <c r="A14" s="104"/>
      <c r="B14" s="104"/>
      <c r="C14" s="104"/>
    </row>
    <row r="15" spans="1:3" x14ac:dyDescent="0.25">
      <c r="A15" s="104"/>
      <c r="B15" s="104"/>
      <c r="C15" s="104"/>
    </row>
    <row r="16" spans="1:3" x14ac:dyDescent="0.25">
      <c r="A16" s="104"/>
      <c r="B16" s="104"/>
      <c r="C16" s="104"/>
    </row>
    <row r="17" spans="1:3" x14ac:dyDescent="0.25">
      <c r="A17" s="104"/>
      <c r="B17" s="104"/>
      <c r="C17" s="104"/>
    </row>
    <row r="18" spans="1:3" x14ac:dyDescent="0.25">
      <c r="A18" s="104"/>
      <c r="B18" s="104"/>
      <c r="C18" s="104"/>
    </row>
    <row r="19" spans="1:3" x14ac:dyDescent="0.25">
      <c r="A19" s="104"/>
      <c r="B19" s="104"/>
      <c r="C19" s="104"/>
    </row>
    <row r="20" spans="1:3" x14ac:dyDescent="0.25">
      <c r="A20" s="104"/>
      <c r="B20" s="104"/>
      <c r="C20" s="104"/>
    </row>
    <row r="21" spans="1:3" x14ac:dyDescent="0.25">
      <c r="A21" s="104"/>
      <c r="B21" s="104"/>
      <c r="C21" s="104"/>
    </row>
    <row r="22" spans="1:3" x14ac:dyDescent="0.25">
      <c r="A22" s="104"/>
      <c r="B22" s="104"/>
      <c r="C22" s="104"/>
    </row>
    <row r="23" spans="1:3" x14ac:dyDescent="0.25">
      <c r="A23" s="104"/>
      <c r="B23" s="104"/>
      <c r="C23" s="104"/>
    </row>
    <row r="24" spans="1:3" x14ac:dyDescent="0.25">
      <c r="A24" s="104"/>
      <c r="B24" s="104"/>
      <c r="C24" s="104"/>
    </row>
    <row r="25" spans="1:3" x14ac:dyDescent="0.25">
      <c r="A25" s="104"/>
      <c r="B25" s="104"/>
      <c r="C25" s="104"/>
    </row>
    <row r="26" spans="1:3" x14ac:dyDescent="0.25">
      <c r="A26" s="104"/>
      <c r="B26" s="104"/>
      <c r="C26" s="104"/>
    </row>
    <row r="27" spans="1:3" x14ac:dyDescent="0.25">
      <c r="A27" s="104"/>
      <c r="B27" s="104"/>
      <c r="C27" s="104"/>
    </row>
    <row r="28" spans="1:3" x14ac:dyDescent="0.25">
      <c r="A28" s="104"/>
      <c r="B28" s="104"/>
      <c r="C28" s="104"/>
    </row>
    <row r="29" spans="1:3" x14ac:dyDescent="0.25">
      <c r="A29" s="104"/>
      <c r="B29" s="104"/>
      <c r="C29" s="104"/>
    </row>
    <row r="30" spans="1:3" x14ac:dyDescent="0.25">
      <c r="A30" s="104"/>
      <c r="B30" s="104"/>
      <c r="C30" s="104"/>
    </row>
    <row r="31" spans="1:3" x14ac:dyDescent="0.25">
      <c r="A31" s="104"/>
      <c r="B31" s="104"/>
      <c r="C31" s="104"/>
    </row>
    <row r="32" spans="1:3" x14ac:dyDescent="0.25">
      <c r="A32" s="104"/>
      <c r="B32" s="104"/>
      <c r="C32" s="104"/>
    </row>
    <row r="33" spans="1:3" x14ac:dyDescent="0.25">
      <c r="A33" s="104"/>
      <c r="B33" s="104"/>
      <c r="C33" s="104"/>
    </row>
    <row r="34" spans="1:3" x14ac:dyDescent="0.25">
      <c r="A34" s="104"/>
      <c r="B34" s="104"/>
      <c r="C34" s="104"/>
    </row>
    <row r="35" spans="1:3" x14ac:dyDescent="0.25">
      <c r="A35" s="104"/>
      <c r="B35" s="104"/>
      <c r="C35" s="104"/>
    </row>
    <row r="36" spans="1:3" x14ac:dyDescent="0.25">
      <c r="A36" s="104"/>
      <c r="B36" s="104"/>
      <c r="C36" s="104"/>
    </row>
    <row r="37" spans="1:3" x14ac:dyDescent="0.25">
      <c r="A37" s="104"/>
      <c r="B37" s="104"/>
      <c r="C37" s="104"/>
    </row>
    <row r="38" spans="1:3" x14ac:dyDescent="0.25">
      <c r="A38" s="104"/>
      <c r="B38" s="104"/>
      <c r="C38" s="104"/>
    </row>
    <row r="39" spans="1:3" x14ac:dyDescent="0.25">
      <c r="A39" s="104"/>
      <c r="B39" s="104"/>
      <c r="C39" s="104"/>
    </row>
    <row r="40" spans="1:3" x14ac:dyDescent="0.25">
      <c r="A40" s="104"/>
      <c r="B40" s="104"/>
      <c r="C40" s="104"/>
    </row>
    <row r="41" spans="1:3" x14ac:dyDescent="0.25">
      <c r="A41" s="104"/>
      <c r="B41" s="104"/>
      <c r="C41" s="104"/>
    </row>
    <row r="42" spans="1:3" x14ac:dyDescent="0.25">
      <c r="A42" s="104"/>
      <c r="B42" s="104"/>
      <c r="C42" s="104"/>
    </row>
    <row r="43" spans="1:3" x14ac:dyDescent="0.25">
      <c r="A43" s="104"/>
      <c r="B43" s="104"/>
      <c r="C43" s="104"/>
    </row>
    <row r="44" spans="1:3" x14ac:dyDescent="0.25">
      <c r="A44" s="104"/>
      <c r="B44" s="104"/>
      <c r="C44" s="104"/>
    </row>
    <row r="45" spans="1:3" x14ac:dyDescent="0.25">
      <c r="A45" s="104"/>
      <c r="B45" s="104"/>
      <c r="C45" s="104"/>
    </row>
    <row r="46" spans="1:3" x14ac:dyDescent="0.25">
      <c r="A46" s="104"/>
      <c r="B46" s="104"/>
      <c r="C46" s="104"/>
    </row>
    <row r="47" spans="1:3" x14ac:dyDescent="0.25">
      <c r="A47" s="104"/>
      <c r="B47" s="104"/>
      <c r="C47" s="104"/>
    </row>
    <row r="48" spans="1:3" x14ac:dyDescent="0.25">
      <c r="A48" s="104"/>
      <c r="B48" s="104"/>
      <c r="C48" s="104"/>
    </row>
    <row r="49" spans="1:3" x14ac:dyDescent="0.25">
      <c r="A49" s="104"/>
      <c r="B49" s="104"/>
      <c r="C49" s="104"/>
    </row>
    <row r="50" spans="1:3" x14ac:dyDescent="0.25">
      <c r="A50" s="104"/>
      <c r="B50" s="104"/>
      <c r="C50" s="104"/>
    </row>
    <row r="51" spans="1:3" x14ac:dyDescent="0.25">
      <c r="A51" s="104"/>
      <c r="B51" s="104"/>
      <c r="C51" s="104"/>
    </row>
    <row r="52" spans="1:3" x14ac:dyDescent="0.25">
      <c r="A52" s="104"/>
      <c r="B52" s="104"/>
      <c r="C52" s="104"/>
    </row>
    <row r="53" spans="1:3" x14ac:dyDescent="0.25">
      <c r="A53" s="104"/>
      <c r="B53" s="104"/>
      <c r="C53" s="104"/>
    </row>
    <row r="54" spans="1:3" x14ac:dyDescent="0.25">
      <c r="A54" s="104"/>
      <c r="B54" s="104"/>
      <c r="C54" s="104"/>
    </row>
    <row r="55" spans="1:3" x14ac:dyDescent="0.25">
      <c r="A55" s="104"/>
      <c r="B55" s="104"/>
      <c r="C55" s="104"/>
    </row>
    <row r="56" spans="1:3" x14ac:dyDescent="0.25">
      <c r="A56" s="104"/>
      <c r="B56" s="104"/>
      <c r="C56" s="104"/>
    </row>
    <row r="57" spans="1:3" x14ac:dyDescent="0.25">
      <c r="A57" s="104"/>
      <c r="B57" s="104"/>
      <c r="C57" s="104"/>
    </row>
    <row r="58" spans="1:3" x14ac:dyDescent="0.25">
      <c r="A58" s="104"/>
      <c r="B58" s="104"/>
      <c r="C58" s="104"/>
    </row>
    <row r="59" spans="1:3" x14ac:dyDescent="0.25">
      <c r="A59" s="104"/>
      <c r="B59" s="104"/>
      <c r="C59" s="104"/>
    </row>
    <row r="60" spans="1:3" x14ac:dyDescent="0.25">
      <c r="A60" s="104"/>
      <c r="B60" s="104"/>
      <c r="C60" s="104"/>
    </row>
    <row r="61" spans="1:3" x14ac:dyDescent="0.25">
      <c r="A61" s="104"/>
      <c r="B61" s="104"/>
      <c r="C61" s="104"/>
    </row>
    <row r="62" spans="1:3" x14ac:dyDescent="0.25">
      <c r="A62" s="104"/>
      <c r="B62" s="104"/>
      <c r="C62" s="104"/>
    </row>
    <row r="63" spans="1:3" x14ac:dyDescent="0.25">
      <c r="A63" s="104"/>
      <c r="B63" s="104"/>
      <c r="C63" s="104"/>
    </row>
    <row r="64" spans="1:3" x14ac:dyDescent="0.25">
      <c r="A64" s="104"/>
      <c r="B64" s="104"/>
      <c r="C64" s="104"/>
    </row>
    <row r="65" spans="1:3" x14ac:dyDescent="0.25">
      <c r="A65" s="104"/>
      <c r="B65" s="104"/>
      <c r="C65" s="104"/>
    </row>
    <row r="66" spans="1:3" x14ac:dyDescent="0.25">
      <c r="A66" s="104"/>
      <c r="B66" s="104"/>
      <c r="C66" s="104"/>
    </row>
    <row r="67" spans="1:3" x14ac:dyDescent="0.25">
      <c r="A67" s="104"/>
      <c r="B67" s="104"/>
      <c r="C67" s="104"/>
    </row>
    <row r="68" spans="1:3" x14ac:dyDescent="0.25">
      <c r="A68" s="104"/>
      <c r="B68" s="104"/>
      <c r="C68" s="104"/>
    </row>
    <row r="69" spans="1:3" x14ac:dyDescent="0.25">
      <c r="A69" s="104"/>
      <c r="B69" s="104"/>
      <c r="C69" s="104"/>
    </row>
    <row r="70" spans="1:3" x14ac:dyDescent="0.25">
      <c r="A70" s="104"/>
      <c r="B70" s="104"/>
      <c r="C70" s="104"/>
    </row>
    <row r="71" spans="1:3" x14ac:dyDescent="0.25">
      <c r="A71" s="104"/>
      <c r="B71" s="104"/>
      <c r="C71" s="104"/>
    </row>
    <row r="72" spans="1:3" x14ac:dyDescent="0.25">
      <c r="A72" s="104"/>
      <c r="B72" s="104"/>
      <c r="C72" s="104"/>
    </row>
    <row r="73" spans="1:3" x14ac:dyDescent="0.25">
      <c r="A73" s="104"/>
      <c r="B73" s="104"/>
      <c r="C73" s="104"/>
    </row>
    <row r="74" spans="1:3" x14ac:dyDescent="0.25">
      <c r="A74" s="104"/>
      <c r="B74" s="104"/>
      <c r="C74" s="104"/>
    </row>
    <row r="75" spans="1:3" x14ac:dyDescent="0.25">
      <c r="A75" s="104"/>
      <c r="B75" s="104"/>
      <c r="C75" s="104"/>
    </row>
    <row r="76" spans="1:3" x14ac:dyDescent="0.25">
      <c r="A76" s="104"/>
      <c r="B76" s="104"/>
      <c r="C76" s="104"/>
    </row>
    <row r="77" spans="1:3" x14ac:dyDescent="0.25">
      <c r="A77" s="104"/>
      <c r="B77" s="104"/>
      <c r="C77" s="104"/>
    </row>
    <row r="78" spans="1:3" x14ac:dyDescent="0.25">
      <c r="A78" s="104"/>
      <c r="B78" s="104"/>
      <c r="C78" s="104"/>
    </row>
    <row r="79" spans="1:3" x14ac:dyDescent="0.25">
      <c r="A79" s="104"/>
      <c r="B79" s="104"/>
      <c r="C79" s="104"/>
    </row>
    <row r="80" spans="1:3" x14ac:dyDescent="0.25">
      <c r="A80" s="104"/>
      <c r="B80" s="104"/>
      <c r="C80" s="104"/>
    </row>
    <row r="81" spans="1:3" x14ac:dyDescent="0.25">
      <c r="A81" s="104"/>
      <c r="B81" s="104"/>
      <c r="C81" s="104"/>
    </row>
    <row r="82" spans="1:3" x14ac:dyDescent="0.25">
      <c r="A82" s="104"/>
      <c r="B82" s="104"/>
      <c r="C82" s="104"/>
    </row>
    <row r="83" spans="1:3" x14ac:dyDescent="0.25">
      <c r="A83" s="104"/>
      <c r="B83" s="104"/>
      <c r="C83" s="104"/>
    </row>
  </sheetData>
  <mergeCells count="1">
    <mergeCell ref="A1:C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7"/>
  </sheetPr>
  <dimension ref="A1:BI374"/>
  <sheetViews>
    <sheetView zoomScale="55" zoomScaleNormal="55" workbookViewId="0">
      <pane ySplit="15" topLeftCell="A16" activePane="bottomLeft" state="frozen"/>
      <selection pane="bottomLeft" activeCell="H37" sqref="H37"/>
    </sheetView>
  </sheetViews>
  <sheetFormatPr defaultColWidth="11.42578125" defaultRowHeight="16.5" x14ac:dyDescent="0.4"/>
  <cols>
    <col min="1" max="1" width="10.85546875" customWidth="1"/>
    <col min="2" max="2" width="19.85546875" customWidth="1"/>
    <col min="3" max="3" width="33.85546875" customWidth="1"/>
    <col min="4" max="4" width="24.42578125" customWidth="1"/>
    <col min="5" max="5" width="7.28515625" customWidth="1"/>
    <col min="6" max="6" width="3.85546875" style="1" customWidth="1"/>
    <col min="7" max="7" width="14" customWidth="1"/>
    <col min="8" max="8" width="22.7109375" customWidth="1"/>
    <col min="9" max="9" width="14.85546875" customWidth="1"/>
    <col min="10" max="10" width="3.85546875" style="1" customWidth="1"/>
    <col min="11" max="11" width="12.28515625" customWidth="1"/>
    <col min="12" max="12" width="18.85546875" customWidth="1"/>
    <col min="13" max="13" width="8.7109375" customWidth="1"/>
    <col min="14" max="14" width="12" customWidth="1"/>
  </cols>
  <sheetData>
    <row r="1" spans="1:61" s="1" customFormat="1" ht="15.95" customHeight="1" x14ac:dyDescent="0.4">
      <c r="A1" s="70"/>
      <c r="B1" s="159" t="s">
        <v>5</v>
      </c>
      <c r="C1" s="159"/>
      <c r="D1" s="159"/>
      <c r="E1" s="159"/>
      <c r="F1" s="159"/>
      <c r="G1" s="159"/>
      <c r="H1" s="159"/>
      <c r="I1" s="159"/>
    </row>
    <row r="2" spans="1:61" ht="21" x14ac:dyDescent="0.5">
      <c r="A2" s="107" t="s">
        <v>0</v>
      </c>
      <c r="B2" s="107" t="s">
        <v>6</v>
      </c>
      <c r="C2" s="107"/>
      <c r="D2" s="108"/>
      <c r="E2" s="108"/>
      <c r="G2" s="107" t="s">
        <v>2</v>
      </c>
      <c r="H2" s="107" t="s">
        <v>7</v>
      </c>
      <c r="I2" s="107"/>
      <c r="K2" s="109" t="s">
        <v>3</v>
      </c>
      <c r="L2" s="169" t="s">
        <v>8</v>
      </c>
      <c r="M2" s="169"/>
      <c r="N2" s="169"/>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row>
    <row r="3" spans="1:61" ht="35.25" customHeight="1" x14ac:dyDescent="0.45">
      <c r="A3" s="1"/>
      <c r="B3" s="1"/>
      <c r="C3" s="1"/>
      <c r="D3" s="1"/>
      <c r="E3" s="1"/>
      <c r="F3" s="29"/>
      <c r="G3" s="178" t="s">
        <v>179</v>
      </c>
      <c r="H3" s="178"/>
      <c r="I3" s="178"/>
      <c r="J3" s="2"/>
      <c r="K3" s="2"/>
      <c r="L3" s="2"/>
      <c r="M3" s="2"/>
      <c r="N3" s="2"/>
      <c r="O3" s="2"/>
      <c r="P3" s="2"/>
      <c r="Q3" s="2"/>
      <c r="R3" s="2"/>
      <c r="S3" s="2"/>
      <c r="T3" s="1"/>
      <c r="U3" s="2"/>
      <c r="V3" s="2"/>
      <c r="W3" s="2"/>
      <c r="X3" s="2"/>
      <c r="Y3" s="1"/>
      <c r="Z3" s="2"/>
      <c r="AA3" s="2"/>
      <c r="AB3" s="2"/>
      <c r="AC3" s="2"/>
      <c r="AD3" s="2"/>
      <c r="AE3" s="2"/>
      <c r="AF3" s="2"/>
      <c r="AG3" s="1"/>
      <c r="AH3" s="2"/>
      <c r="AI3" s="2"/>
      <c r="AJ3" s="2"/>
      <c r="AK3" s="2"/>
      <c r="AL3" s="2"/>
      <c r="AM3" s="2"/>
      <c r="AN3" s="2"/>
      <c r="AO3" s="2"/>
      <c r="AP3" s="2"/>
      <c r="AQ3" s="2"/>
      <c r="AR3" s="2"/>
      <c r="AS3" s="2"/>
      <c r="AT3" s="2"/>
      <c r="AU3" s="2"/>
      <c r="AV3" s="2"/>
      <c r="AW3" s="2"/>
      <c r="AX3" s="2"/>
      <c r="AY3" s="2"/>
      <c r="AZ3" s="1"/>
      <c r="BA3" s="1"/>
      <c r="BB3" s="1"/>
      <c r="BC3" s="1"/>
      <c r="BD3" s="1"/>
      <c r="BE3" s="1"/>
      <c r="BF3" s="1"/>
      <c r="BG3" s="1"/>
      <c r="BH3" s="1"/>
      <c r="BI3" s="1"/>
    </row>
    <row r="4" spans="1:61" ht="15.95" customHeight="1" x14ac:dyDescent="0.45">
      <c r="A4" s="28" t="s">
        <v>9</v>
      </c>
      <c r="B4" s="184" t="s">
        <v>10</v>
      </c>
      <c r="C4" s="184"/>
      <c r="D4" s="181" t="s">
        <v>11</v>
      </c>
      <c r="E4" s="182"/>
      <c r="F4" s="2"/>
      <c r="G4" s="64" t="s">
        <v>12</v>
      </c>
      <c r="H4" s="5"/>
      <c r="I4" s="65">
        <f>IFERROR(AVERAGEIF(SST[D],"&lt;&gt;"),"")</f>
        <v>0.85729813664596266</v>
      </c>
      <c r="J4" s="2"/>
      <c r="K4" s="175" t="s">
        <v>13</v>
      </c>
      <c r="L4" s="170" t="s">
        <v>14</v>
      </c>
      <c r="M4" s="170"/>
      <c r="N4" s="170"/>
      <c r="O4" s="2"/>
      <c r="P4" s="2"/>
      <c r="Q4" s="2"/>
      <c r="R4" s="2"/>
      <c r="S4" s="2"/>
      <c r="T4" s="1"/>
      <c r="U4" s="2"/>
      <c r="V4" s="2"/>
      <c r="W4" s="2"/>
      <c r="X4" s="2"/>
      <c r="Y4" s="1"/>
      <c r="Z4" s="2"/>
      <c r="AA4" s="2"/>
      <c r="AB4" s="2"/>
      <c r="AC4" s="2"/>
      <c r="AD4" s="2"/>
      <c r="AE4" s="2"/>
      <c r="AF4" s="2"/>
      <c r="AG4" s="2" t="s">
        <v>15</v>
      </c>
      <c r="AH4" s="2"/>
      <c r="AI4" s="2"/>
      <c r="AJ4" s="2"/>
      <c r="AK4" s="2"/>
      <c r="AL4" s="2"/>
      <c r="AM4" s="2"/>
      <c r="AN4" s="2"/>
      <c r="AO4" s="2"/>
      <c r="AP4" s="2"/>
      <c r="AQ4" s="2"/>
      <c r="AR4" s="2"/>
      <c r="AS4" s="2"/>
      <c r="AT4" s="2"/>
      <c r="AU4" s="2"/>
      <c r="AV4" s="2"/>
      <c r="AW4" s="2"/>
      <c r="AX4" s="2"/>
      <c r="AY4" s="2"/>
      <c r="AZ4" s="1"/>
      <c r="BA4" s="1"/>
      <c r="BB4" s="1"/>
      <c r="BC4" s="1"/>
      <c r="BD4" s="1"/>
      <c r="BE4" s="1"/>
      <c r="BF4" s="1"/>
      <c r="BG4" s="1"/>
      <c r="BH4" s="1"/>
      <c r="BI4" s="1"/>
    </row>
    <row r="5" spans="1:61" ht="15.95" customHeight="1" x14ac:dyDescent="0.45">
      <c r="A5" s="26"/>
      <c r="B5" s="185"/>
      <c r="C5" s="185"/>
      <c r="D5" s="30" t="s">
        <v>16</v>
      </c>
      <c r="E5" s="31">
        <f>IFERROR(AVERAGE(SST[C]),"")</f>
        <v>1.5172619047619047</v>
      </c>
      <c r="F5" s="2"/>
      <c r="G5" s="64" t="s">
        <v>17</v>
      </c>
      <c r="H5" s="5"/>
      <c r="I5" s="66">
        <f>IFERROR((COUNTIF(SST[D],"&lt;&gt;"))-((COUNTIF(SST[D],"*"))),"")</f>
        <v>23</v>
      </c>
      <c r="J5" s="2"/>
      <c r="K5" s="177"/>
      <c r="L5" s="171"/>
      <c r="M5" s="171"/>
      <c r="N5" s="171"/>
      <c r="O5" s="2"/>
      <c r="P5" s="2"/>
      <c r="Q5" s="2"/>
      <c r="R5" s="2"/>
      <c r="S5" s="2"/>
      <c r="T5" s="1"/>
      <c r="U5" s="2"/>
      <c r="V5" s="2"/>
      <c r="W5" s="2"/>
      <c r="X5" s="2"/>
      <c r="Y5" s="1"/>
      <c r="Z5" s="2"/>
      <c r="AA5" s="2"/>
      <c r="AB5" s="2"/>
      <c r="AC5" s="2"/>
      <c r="AD5" s="2"/>
      <c r="AE5" s="2"/>
      <c r="AF5" s="2"/>
      <c r="AG5" s="2" t="s">
        <v>18</v>
      </c>
      <c r="AH5" s="2"/>
      <c r="AI5" s="2"/>
      <c r="AJ5" s="2"/>
      <c r="AK5" s="2"/>
      <c r="AL5" s="2"/>
      <c r="AM5" s="2"/>
      <c r="AN5" s="2"/>
      <c r="AO5" s="2"/>
      <c r="AP5" s="2"/>
      <c r="AQ5" s="2"/>
      <c r="AR5" s="2"/>
      <c r="AS5" s="2"/>
      <c r="AT5" s="2"/>
      <c r="AU5" s="2"/>
      <c r="AV5" s="2"/>
      <c r="AW5" s="2"/>
      <c r="AX5" s="2"/>
      <c r="AY5" s="2"/>
      <c r="AZ5" s="1"/>
      <c r="BA5" s="1"/>
      <c r="BB5" s="1"/>
      <c r="BC5" s="1"/>
      <c r="BD5" s="1"/>
      <c r="BE5" s="1"/>
      <c r="BF5" s="1"/>
      <c r="BG5" s="1"/>
      <c r="BH5" s="1"/>
      <c r="BI5" s="1"/>
    </row>
    <row r="6" spans="1:61" ht="15.95" customHeight="1" x14ac:dyDescent="0.45">
      <c r="A6" s="27" t="s">
        <v>19</v>
      </c>
      <c r="B6" s="183" t="s">
        <v>20</v>
      </c>
      <c r="C6" s="183"/>
      <c r="D6" s="12" t="s">
        <v>21</v>
      </c>
      <c r="E6" s="10">
        <f>IFERROR(STDEV(SST[C]),"")</f>
        <v>1.8783222229143925</v>
      </c>
      <c r="F6" s="2"/>
      <c r="G6" s="64" t="s">
        <v>21</v>
      </c>
      <c r="H6" s="5"/>
      <c r="I6" s="65">
        <f>IFERROR(STDEV(SST[D]),"")</f>
        <v>0.22695266444357909</v>
      </c>
      <c r="J6" s="2"/>
      <c r="K6" s="175" t="s">
        <v>22</v>
      </c>
      <c r="L6" s="172" t="s">
        <v>180</v>
      </c>
      <c r="M6" s="172"/>
      <c r="N6" s="17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1"/>
      <c r="BA6" s="1"/>
      <c r="BB6" s="1"/>
      <c r="BC6" s="1"/>
      <c r="BD6" s="1"/>
      <c r="BE6" s="1"/>
      <c r="BF6" s="1"/>
      <c r="BG6" s="1"/>
      <c r="BH6" s="1"/>
      <c r="BI6" s="1"/>
    </row>
    <row r="7" spans="1:61" ht="18.75" x14ac:dyDescent="0.45">
      <c r="A7" s="179" t="s">
        <v>24</v>
      </c>
      <c r="B7" s="184" t="s">
        <v>25</v>
      </c>
      <c r="C7" s="186"/>
      <c r="D7" s="12" t="s">
        <v>26</v>
      </c>
      <c r="E7" s="10">
        <f>IFERROR((E6/E5),"")</f>
        <v>1.237968354058917</v>
      </c>
      <c r="F7" s="2"/>
      <c r="G7" s="64" t="s">
        <v>27</v>
      </c>
      <c r="H7" s="5"/>
      <c r="I7" s="65">
        <f>I6/(SQRT(I5))</f>
        <v>4.7322901845144802E-2</v>
      </c>
      <c r="J7" s="2"/>
      <c r="K7" s="176"/>
      <c r="L7" s="173"/>
      <c r="M7" s="173"/>
      <c r="N7" s="173"/>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1"/>
      <c r="BA7" s="1"/>
      <c r="BB7" s="1"/>
      <c r="BC7" s="1"/>
      <c r="BD7" s="1"/>
      <c r="BE7" s="1"/>
      <c r="BF7" s="1"/>
      <c r="BG7" s="1"/>
      <c r="BH7" s="1"/>
      <c r="BI7" s="1"/>
    </row>
    <row r="8" spans="1:61" ht="18.75" x14ac:dyDescent="0.45">
      <c r="A8" s="180"/>
      <c r="B8" s="185"/>
      <c r="C8" s="187"/>
      <c r="D8" s="12" t="s">
        <v>28</v>
      </c>
      <c r="E8" s="10">
        <f>IFERROR(QUARTILE(SST[[#All],[C]],3),"")</f>
        <v>1.1196428571428572</v>
      </c>
      <c r="F8" s="2"/>
      <c r="G8" s="64" t="s">
        <v>29</v>
      </c>
      <c r="H8" s="5"/>
      <c r="I8" s="67">
        <f>1.28*(I7/I4)</f>
        <v>7.0656066743325058E-2</v>
      </c>
      <c r="J8" s="2"/>
      <c r="K8" s="177"/>
      <c r="L8" s="174"/>
      <c r="M8" s="173"/>
      <c r="N8" s="173"/>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c r="AZ8" s="1"/>
      <c r="BA8" s="1"/>
      <c r="BB8" s="1"/>
      <c r="BC8" s="1"/>
      <c r="BD8" s="1"/>
      <c r="BE8" s="1"/>
      <c r="BF8" s="1"/>
      <c r="BG8" s="1"/>
      <c r="BH8" s="1"/>
      <c r="BI8" s="1"/>
    </row>
    <row r="9" spans="1:61" ht="18.75" x14ac:dyDescent="0.45">
      <c r="A9" s="1"/>
      <c r="B9" s="1"/>
      <c r="C9" s="1"/>
      <c r="D9" s="12" t="s">
        <v>30</v>
      </c>
      <c r="E9" s="10">
        <f>IFERROR(QUARTILE(SST[[#All],[C]],1),"")</f>
        <v>0.8</v>
      </c>
      <c r="F9" s="2"/>
      <c r="G9" s="64" t="s">
        <v>31</v>
      </c>
      <c r="H9" s="5"/>
      <c r="I9" s="68" t="str">
        <f>IF(I8&lt;=0.1,"YES","NO")</f>
        <v>YES</v>
      </c>
      <c r="J9" s="2"/>
      <c r="K9" s="20"/>
      <c r="L9" s="20"/>
      <c r="M9" s="1"/>
      <c r="N9" s="1"/>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1"/>
      <c r="BA9" s="1"/>
      <c r="BB9" s="1"/>
      <c r="BC9" s="1"/>
      <c r="BD9" s="1"/>
      <c r="BE9" s="1"/>
      <c r="BF9" s="1"/>
      <c r="BG9" s="1"/>
      <c r="BH9" s="1"/>
      <c r="BI9" s="1"/>
    </row>
    <row r="10" spans="1:61" ht="18.75" x14ac:dyDescent="0.45">
      <c r="A10" s="1"/>
      <c r="B10" s="1"/>
      <c r="C10" s="58"/>
      <c r="D10" s="12" t="s">
        <v>32</v>
      </c>
      <c r="E10" s="10">
        <f>IFERROR((E8-E9),"")</f>
        <v>0.31964285714285712</v>
      </c>
      <c r="F10" s="2"/>
      <c r="G10" s="166" t="s">
        <v>33</v>
      </c>
      <c r="H10" s="160" t="str">
        <f>IF(I8&lt;=0.1, "Use mean value","Use lower bound 
or 
Conduct more test")</f>
        <v>Use mean value</v>
      </c>
      <c r="I10" s="161"/>
      <c r="J10" s="2"/>
      <c r="K10" s="6" t="s">
        <v>34</v>
      </c>
      <c r="L10" s="6"/>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1"/>
      <c r="BA10" s="1"/>
      <c r="BB10" s="1"/>
      <c r="BC10" s="1"/>
      <c r="BD10" s="1"/>
      <c r="BE10" s="1"/>
      <c r="BF10" s="1"/>
      <c r="BG10" s="1"/>
      <c r="BH10" s="1"/>
      <c r="BI10" s="1"/>
    </row>
    <row r="11" spans="1:61" ht="18.75" x14ac:dyDescent="0.45">
      <c r="A11" s="19" t="s">
        <v>35</v>
      </c>
      <c r="B11" s="23"/>
      <c r="C11" s="23"/>
      <c r="D11" s="12" t="s">
        <v>36</v>
      </c>
      <c r="E11" s="10">
        <f>IFERROR(E8+(1.5*E10),"")</f>
        <v>1.5991071428571428</v>
      </c>
      <c r="F11" s="2"/>
      <c r="G11" s="167"/>
      <c r="H11" s="162"/>
      <c r="I11" s="163"/>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1"/>
      <c r="BA11" s="1"/>
      <c r="BB11" s="1"/>
      <c r="BC11" s="1"/>
      <c r="BD11" s="1"/>
      <c r="BE11" s="1"/>
      <c r="BF11" s="1"/>
      <c r="BG11" s="1"/>
      <c r="BH11" s="1"/>
      <c r="BI11" s="1"/>
    </row>
    <row r="12" spans="1:61" ht="19.5" thickBot="1" x14ac:dyDescent="0.5">
      <c r="A12" s="41"/>
      <c r="B12" s="20"/>
      <c r="C12" s="59"/>
      <c r="D12" s="12" t="s">
        <v>37</v>
      </c>
      <c r="E12" s="10">
        <f>IFERROR(E9-(1.5*E10),"")</f>
        <v>0.32053571428571437</v>
      </c>
      <c r="F12" s="2"/>
      <c r="G12" s="168"/>
      <c r="H12" s="164"/>
      <c r="I12" s="165"/>
      <c r="J12" s="2"/>
      <c r="K12" s="1"/>
      <c r="L12" s="1"/>
      <c r="M12" s="1"/>
      <c r="N12" s="1"/>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1"/>
      <c r="BA12" s="1"/>
      <c r="BB12" s="1"/>
      <c r="BC12" s="1"/>
      <c r="BD12" s="1"/>
      <c r="BE12" s="1"/>
      <c r="BF12" s="1"/>
      <c r="BG12" s="1"/>
      <c r="BH12" s="1"/>
      <c r="BI12" s="1"/>
    </row>
    <row r="13" spans="1:61" ht="18.75" x14ac:dyDescent="0.45">
      <c r="A13" s="4"/>
      <c r="B13" s="4"/>
      <c r="C13" s="21"/>
      <c r="D13" s="1"/>
      <c r="E13" s="1"/>
      <c r="F13" s="2"/>
      <c r="G13" s="64" t="s">
        <v>15</v>
      </c>
      <c r="H13" s="5" t="s">
        <v>38</v>
      </c>
      <c r="I13" s="65">
        <f>I4</f>
        <v>0.85729813664596266</v>
      </c>
      <c r="J13" s="2"/>
      <c r="K13" s="1"/>
      <c r="L13" s="1"/>
      <c r="M13" s="60" t="s">
        <v>39</v>
      </c>
      <c r="N13" s="61" t="s">
        <v>40</v>
      </c>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1"/>
      <c r="BA13" s="1"/>
      <c r="BB13" s="1"/>
      <c r="BC13" s="1"/>
      <c r="BD13" s="1"/>
      <c r="BE13" s="1"/>
      <c r="BF13" s="1"/>
      <c r="BG13" s="1"/>
      <c r="BH13" s="1"/>
      <c r="BI13" s="1"/>
    </row>
    <row r="14" spans="1:61" ht="19.5" thickBot="1" x14ac:dyDescent="0.5">
      <c r="A14" s="4"/>
      <c r="B14" s="4"/>
      <c r="C14" s="32" t="s">
        <v>144</v>
      </c>
      <c r="D14" s="22" t="s">
        <v>11</v>
      </c>
      <c r="E14" s="9"/>
      <c r="F14" s="2"/>
      <c r="G14" s="64" t="s">
        <v>18</v>
      </c>
      <c r="H14" s="5" t="s">
        <v>38</v>
      </c>
      <c r="I14" s="65" t="str">
        <f>IF(I9="Yes","",I13-1.28*STDEV(SST[D])/SQRT(I5))</f>
        <v/>
      </c>
      <c r="J14" s="2"/>
      <c r="K14" s="36">
        <v>5</v>
      </c>
      <c r="L14" s="69" t="s">
        <v>15</v>
      </c>
      <c r="M14" s="62">
        <f>IFERROR(IF(L14="Mean value",I13*K14*365/1000,IF(L14="Lower bound",I14*K14*365/1000,"")),"")</f>
        <v>1.5645690993788817</v>
      </c>
      <c r="N14" s="63" t="s">
        <v>42</v>
      </c>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1"/>
      <c r="BA14" s="1"/>
      <c r="BB14" s="1"/>
      <c r="BC14" s="1"/>
      <c r="BD14" s="1"/>
      <c r="BE14" s="1"/>
      <c r="BF14" s="1"/>
      <c r="BG14" s="1"/>
      <c r="BH14" s="1"/>
      <c r="BI14" s="1"/>
    </row>
    <row r="15" spans="1:61" ht="18.75" hidden="1" x14ac:dyDescent="0.45">
      <c r="A15" s="13" t="s">
        <v>43</v>
      </c>
      <c r="B15" s="13" t="s">
        <v>44</v>
      </c>
      <c r="C15" s="14" t="s">
        <v>45</v>
      </c>
      <c r="D15" s="3" t="s">
        <v>46</v>
      </c>
      <c r="E15" s="3" t="s">
        <v>47</v>
      </c>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1"/>
      <c r="BA15" s="1"/>
      <c r="BB15" s="1"/>
      <c r="BC15" s="1"/>
      <c r="BD15" s="1"/>
      <c r="BE15" s="1"/>
      <c r="BF15" s="1"/>
      <c r="BG15" s="1"/>
      <c r="BH15" s="1"/>
      <c r="BI15" s="1"/>
    </row>
    <row r="16" spans="1:61" ht="18.75" x14ac:dyDescent="0.45">
      <c r="A16" s="119">
        <v>1</v>
      </c>
      <c r="B16" s="120" t="s">
        <v>48</v>
      </c>
      <c r="C16" s="127">
        <v>0.94</v>
      </c>
      <c r="D16" s="135">
        <f>IF(SST[[#This Row],[C]]&lt;&gt;0,IF((OR(C16&gt;=$E$11, C16&lt;=$E$12)), "Outlier",C16), "")</f>
        <v>0.94</v>
      </c>
      <c r="E16" s="2" t="str">
        <f>IF(SST[[#This Row],[D]]="No",SST[[#This Row],[C]],"")</f>
        <v/>
      </c>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1"/>
      <c r="BA16" s="1"/>
      <c r="BB16" s="1"/>
      <c r="BC16" s="1"/>
      <c r="BD16" s="1"/>
      <c r="BE16" s="1"/>
      <c r="BF16" s="1"/>
      <c r="BG16" s="1"/>
      <c r="BH16" s="1"/>
      <c r="BI16" s="1"/>
    </row>
    <row r="17" spans="1:61" ht="18.75" x14ac:dyDescent="0.45">
      <c r="A17" s="119">
        <v>2</v>
      </c>
      <c r="B17" s="120" t="s">
        <v>49</v>
      </c>
      <c r="C17" s="127">
        <v>1.05</v>
      </c>
      <c r="D17" s="135">
        <f>IF(SST[[#This Row],[C]]&lt;&gt;0,IF((OR(C17&gt;=$E$11, C17&lt;=$E$12)), "Outlier",C17), "")</f>
        <v>1.05</v>
      </c>
      <c r="E17" s="2" t="str">
        <f>IF(SST[[#This Row],[D]]="No",SST[[#This Row],[C]],"")</f>
        <v/>
      </c>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1"/>
      <c r="BA17" s="1"/>
      <c r="BB17" s="1"/>
      <c r="BC17" s="1"/>
      <c r="BD17" s="1"/>
      <c r="BE17" s="1"/>
      <c r="BF17" s="1"/>
      <c r="BG17" s="1"/>
      <c r="BH17" s="1"/>
      <c r="BI17" s="1"/>
    </row>
    <row r="18" spans="1:61" ht="18.75" x14ac:dyDescent="0.45">
      <c r="A18" s="119">
        <v>3</v>
      </c>
      <c r="B18" s="120" t="s">
        <v>50</v>
      </c>
      <c r="C18" s="127">
        <v>1.1428571428571428</v>
      </c>
      <c r="D18" s="135">
        <f>IF(SST[[#This Row],[C]]&lt;&gt;0,IF((OR(C18&gt;=$E$11, C18&lt;=$E$12)), "Outlier",C18), "")</f>
        <v>1.1428571428571428</v>
      </c>
      <c r="E18" s="2" t="str">
        <f>IF(SST[[#This Row],[D]]="No",SST[[#This Row],[C]],"")</f>
        <v/>
      </c>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1"/>
      <c r="BA18" s="1"/>
      <c r="BB18" s="1"/>
      <c r="BC18" s="1"/>
      <c r="BD18" s="1"/>
      <c r="BE18" s="1"/>
      <c r="BF18" s="1"/>
      <c r="BG18" s="1"/>
      <c r="BH18" s="1"/>
      <c r="BI18" s="1"/>
    </row>
    <row r="19" spans="1:61" ht="18.75" x14ac:dyDescent="0.45">
      <c r="A19" s="119">
        <v>4</v>
      </c>
      <c r="B19" s="120" t="s">
        <v>51</v>
      </c>
      <c r="C19" s="127">
        <v>0.94285714285714295</v>
      </c>
      <c r="D19" s="135">
        <f>IF(SST[[#This Row],[C]]&lt;&gt;0,IF((OR(C19&gt;=$E$11, C19&lt;=$E$12)), "Outlier",C19), "")</f>
        <v>0.94285714285714295</v>
      </c>
      <c r="E19" s="2" t="str">
        <f>IF(SST[[#This Row],[D]]="No",SST[[#This Row],[C]],"")</f>
        <v/>
      </c>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1"/>
      <c r="BA19" s="1"/>
      <c r="BB19" s="1"/>
      <c r="BC19" s="1"/>
      <c r="BD19" s="1"/>
      <c r="BE19" s="1"/>
      <c r="BF19" s="1"/>
      <c r="BG19" s="1"/>
      <c r="BH19" s="1"/>
      <c r="BI19" s="1"/>
    </row>
    <row r="20" spans="1:61" ht="18.75" x14ac:dyDescent="0.45">
      <c r="A20" s="128">
        <v>5</v>
      </c>
      <c r="B20" s="129" t="s">
        <v>52</v>
      </c>
      <c r="C20" s="127">
        <v>0.53</v>
      </c>
      <c r="D20" s="136">
        <f>IF(SST[[#This Row],[C]]&lt;&gt;0,IF((OR(C20&gt;=$E$11, C20&lt;=$E$12)), "Outlier",C20), "")</f>
        <v>0.53</v>
      </c>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1"/>
      <c r="BA20" s="1"/>
      <c r="BB20" s="1"/>
      <c r="BC20" s="1"/>
      <c r="BD20" s="1"/>
      <c r="BE20" s="1"/>
      <c r="BF20" s="1"/>
      <c r="BG20" s="1"/>
      <c r="BH20" s="1"/>
      <c r="BI20" s="1"/>
    </row>
    <row r="21" spans="1:61" ht="18.75" x14ac:dyDescent="0.45">
      <c r="A21" s="126">
        <v>6</v>
      </c>
      <c r="B21" s="123" t="s">
        <v>53</v>
      </c>
      <c r="C21" s="127">
        <v>0.82</v>
      </c>
      <c r="D21" s="137">
        <f>IF(SST[[#This Row],[C]]&lt;&gt;0,IF((OR(C21&gt;=$E$11, C21&lt;=$E$12)), "Outlier",C21), "")</f>
        <v>0.82</v>
      </c>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1"/>
      <c r="BA21" s="1"/>
      <c r="BB21" s="1"/>
      <c r="BC21" s="1"/>
      <c r="BD21" s="1"/>
      <c r="BE21" s="1"/>
      <c r="BF21" s="1"/>
      <c r="BG21" s="1"/>
      <c r="BH21" s="1"/>
      <c r="BI21" s="1"/>
    </row>
    <row r="22" spans="1:61" ht="18.75" x14ac:dyDescent="0.45">
      <c r="A22" s="126">
        <v>7</v>
      </c>
      <c r="B22" s="123" t="s">
        <v>54</v>
      </c>
      <c r="C22" s="127">
        <v>0.94285714285714295</v>
      </c>
      <c r="D22" s="137">
        <f>IF(SST[[#This Row],[C]]&lt;&gt;0,IF((OR(C22&gt;=$E$11, C22&lt;=$E$12)), "Outlier",C22), "")</f>
        <v>0.94285714285714295</v>
      </c>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1"/>
      <c r="BA22" s="1"/>
      <c r="BB22" s="1"/>
      <c r="BC22" s="1"/>
      <c r="BD22" s="1"/>
      <c r="BE22" s="1"/>
      <c r="BF22" s="1"/>
      <c r="BG22" s="1"/>
      <c r="BH22" s="1"/>
      <c r="BI22" s="1"/>
    </row>
    <row r="23" spans="1:61" ht="18.75" x14ac:dyDescent="0.45">
      <c r="A23" s="126">
        <v>8</v>
      </c>
      <c r="B23" s="120" t="s">
        <v>55</v>
      </c>
      <c r="C23" s="127">
        <v>0.3</v>
      </c>
      <c r="D23" s="137" t="str">
        <f>IF(SST[[#This Row],[C]]&lt;&gt;0,IF((OR(C23&gt;=$E$11, C23&lt;=$E$12)), "Outlier",C23), "")</f>
        <v>Outlier</v>
      </c>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1"/>
      <c r="BA23" s="1"/>
      <c r="BB23" s="1"/>
      <c r="BC23" s="1"/>
      <c r="BD23" s="1"/>
      <c r="BE23" s="1"/>
      <c r="BF23" s="1"/>
      <c r="BG23" s="1"/>
      <c r="BH23" s="1"/>
      <c r="BI23" s="1"/>
    </row>
    <row r="24" spans="1:61" ht="18.75" x14ac:dyDescent="0.45">
      <c r="A24" s="126">
        <v>9</v>
      </c>
      <c r="B24" s="120" t="s">
        <v>68</v>
      </c>
      <c r="C24" s="127">
        <v>1.5535714285714286</v>
      </c>
      <c r="D24" s="137">
        <f>IF(SST[[#This Row],[C]]&lt;&gt;0,IF((OR(C24&gt;=$E$11, C24&lt;=$E$12)), "Outlier",C24), "")</f>
        <v>1.5535714285714286</v>
      </c>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1"/>
      <c r="BA24" s="1"/>
      <c r="BB24" s="1"/>
      <c r="BC24" s="1"/>
      <c r="BD24" s="1"/>
      <c r="BE24" s="1"/>
      <c r="BF24" s="1"/>
      <c r="BG24" s="1"/>
      <c r="BH24" s="1"/>
      <c r="BI24" s="1"/>
    </row>
    <row r="25" spans="1:61" ht="18.75" x14ac:dyDescent="0.45">
      <c r="A25" s="126">
        <v>10</v>
      </c>
      <c r="B25" s="120" t="s">
        <v>69</v>
      </c>
      <c r="C25" s="127">
        <v>1</v>
      </c>
      <c r="D25" s="137">
        <f>IF(SST[[#This Row],[C]]&lt;&gt;0,IF((OR(C25&gt;=$E$11, C25&lt;=$E$12)), "Outlier",C25), "")</f>
        <v>1</v>
      </c>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1"/>
      <c r="BA25" s="1"/>
      <c r="BB25" s="1"/>
      <c r="BC25" s="1"/>
      <c r="BD25" s="1"/>
      <c r="BE25" s="1"/>
      <c r="BF25" s="1"/>
      <c r="BG25" s="1"/>
      <c r="BH25" s="1"/>
      <c r="BI25" s="1"/>
    </row>
    <row r="26" spans="1:61" ht="18.75" x14ac:dyDescent="0.45">
      <c r="A26" s="126">
        <v>11</v>
      </c>
      <c r="B26" s="120" t="s">
        <v>70</v>
      </c>
      <c r="C26" s="127">
        <v>9</v>
      </c>
      <c r="D26" s="137" t="str">
        <f>IF(SST[[#This Row],[C]]&lt;&gt;0,IF((OR(C26&gt;=$E$11, C26&lt;=$E$12)), "Outlier",C26), "")</f>
        <v>Outlier</v>
      </c>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1"/>
      <c r="BA26" s="1"/>
      <c r="BB26" s="1"/>
      <c r="BC26" s="1"/>
      <c r="BD26" s="1"/>
      <c r="BE26" s="1"/>
      <c r="BF26" s="1"/>
      <c r="BG26" s="1"/>
      <c r="BH26" s="1"/>
      <c r="BI26" s="1"/>
    </row>
    <row r="27" spans="1:61" ht="18.75" x14ac:dyDescent="0.45">
      <c r="A27" s="126">
        <v>12</v>
      </c>
      <c r="B27" s="129" t="s">
        <v>56</v>
      </c>
      <c r="C27" s="127">
        <v>2</v>
      </c>
      <c r="D27" s="137" t="str">
        <f>IF(SST[[#This Row],[C]]&lt;&gt;0,IF((OR(C27&gt;=$E$11, C27&lt;=$E$12)), "Outlier",C27), "")</f>
        <v>Outlier</v>
      </c>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1"/>
      <c r="BA27" s="1"/>
      <c r="BB27" s="1"/>
      <c r="BC27" s="1"/>
      <c r="BD27" s="1"/>
      <c r="BE27" s="1"/>
      <c r="BF27" s="1"/>
      <c r="BG27" s="1"/>
      <c r="BH27" s="1"/>
      <c r="BI27" s="1"/>
    </row>
    <row r="28" spans="1:61" ht="18.75" x14ac:dyDescent="0.45">
      <c r="A28" s="126">
        <v>13</v>
      </c>
      <c r="B28" s="123" t="s">
        <v>71</v>
      </c>
      <c r="C28" s="127">
        <v>3</v>
      </c>
      <c r="D28" s="137" t="str">
        <f>IF(SST[[#This Row],[C]]&lt;&gt;0,IF((OR(C28&gt;=$E$11, C28&lt;=$E$12)), "Outlier",C28), "")</f>
        <v>Outlier</v>
      </c>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1"/>
      <c r="BA28" s="1"/>
      <c r="BB28" s="1"/>
      <c r="BC28" s="1"/>
      <c r="BD28" s="1"/>
      <c r="BE28" s="1"/>
      <c r="BF28" s="1"/>
      <c r="BG28" s="1"/>
      <c r="BH28" s="1"/>
      <c r="BI28" s="1"/>
    </row>
    <row r="29" spans="1:61" ht="18.75" x14ac:dyDescent="0.45">
      <c r="A29" s="126">
        <v>14</v>
      </c>
      <c r="B29" s="123" t="s">
        <v>72</v>
      </c>
      <c r="C29" s="127">
        <v>0.9</v>
      </c>
      <c r="D29" s="137">
        <f>IF(SST[[#This Row],[C]]&lt;&gt;0,IF((OR(C29&gt;=$E$11, C29&lt;=$E$12)), "Outlier",C29), "")</f>
        <v>0.9</v>
      </c>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1"/>
      <c r="BA29" s="1"/>
      <c r="BB29" s="1"/>
      <c r="BC29" s="1"/>
      <c r="BD29" s="1"/>
      <c r="BE29" s="1"/>
      <c r="BF29" s="1"/>
      <c r="BG29" s="1"/>
      <c r="BH29" s="1"/>
      <c r="BI29" s="1"/>
    </row>
    <row r="30" spans="1:61" ht="18.75" x14ac:dyDescent="0.45">
      <c r="A30" s="126">
        <v>15</v>
      </c>
      <c r="B30" s="120" t="s">
        <v>73</v>
      </c>
      <c r="C30" s="127">
        <v>0.80714285714285716</v>
      </c>
      <c r="D30" s="137">
        <f>IF(SST[[#This Row],[C]]&lt;&gt;0,IF((OR(C30&gt;=$E$11, C30&lt;=$E$12)), "Outlier",C30), "")</f>
        <v>0.80714285714285716</v>
      </c>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1"/>
      <c r="BA30" s="1"/>
      <c r="BB30" s="1"/>
      <c r="BC30" s="1"/>
      <c r="BD30" s="1"/>
      <c r="BE30" s="1"/>
      <c r="BF30" s="1"/>
      <c r="BG30" s="1"/>
      <c r="BH30" s="1"/>
      <c r="BI30" s="1"/>
    </row>
    <row r="31" spans="1:61" ht="18.75" x14ac:dyDescent="0.45">
      <c r="A31" s="126">
        <v>16</v>
      </c>
      <c r="B31" s="120" t="s">
        <v>74</v>
      </c>
      <c r="C31" s="127">
        <v>2</v>
      </c>
      <c r="D31" s="137" t="str">
        <f>IF(SST[[#This Row],[C]]&lt;&gt;0,IF((OR(C31&gt;=$E$11, C31&lt;=$E$12)), "Outlier",C31), "")</f>
        <v>Outlier</v>
      </c>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1"/>
      <c r="BA31" s="1"/>
      <c r="BB31" s="1"/>
      <c r="BC31" s="1"/>
      <c r="BD31" s="1"/>
      <c r="BE31" s="1"/>
      <c r="BF31" s="1"/>
      <c r="BG31" s="1"/>
      <c r="BH31" s="1"/>
      <c r="BI31" s="1"/>
    </row>
    <row r="32" spans="1:61" ht="18.75" x14ac:dyDescent="0.45">
      <c r="A32" s="126">
        <v>17</v>
      </c>
      <c r="B32" s="120" t="s">
        <v>75</v>
      </c>
      <c r="C32" s="127">
        <v>0.62857142857142867</v>
      </c>
      <c r="D32" s="137">
        <f>IF(SST[[#This Row],[C]]&lt;&gt;0,IF((OR(C32&gt;=$E$11, C32&lt;=$E$12)), "Outlier",C32), "")</f>
        <v>0.62857142857142867</v>
      </c>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1"/>
      <c r="BA32" s="1"/>
      <c r="BB32" s="1"/>
      <c r="BC32" s="1"/>
      <c r="BD32" s="1"/>
      <c r="BE32" s="1"/>
      <c r="BF32" s="1"/>
      <c r="BG32" s="1"/>
      <c r="BH32" s="1"/>
      <c r="BI32" s="1"/>
    </row>
    <row r="33" spans="1:61" ht="18.75" x14ac:dyDescent="0.45">
      <c r="A33" s="126">
        <v>18</v>
      </c>
      <c r="B33" s="120" t="s">
        <v>76</v>
      </c>
      <c r="C33" s="127">
        <v>0.7</v>
      </c>
      <c r="D33" s="137">
        <f>IF(SST[[#This Row],[C]]&lt;&gt;0,IF((OR(C33&gt;=$E$11, C33&lt;=$E$12)), "Outlier",C33), "")</f>
        <v>0.7</v>
      </c>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1"/>
      <c r="BA33" s="1"/>
      <c r="BB33" s="1"/>
      <c r="BC33" s="1"/>
      <c r="BD33" s="1"/>
      <c r="BE33" s="1"/>
      <c r="BF33" s="1"/>
      <c r="BG33" s="1"/>
      <c r="BH33" s="1"/>
      <c r="BI33" s="1"/>
    </row>
    <row r="34" spans="1:61" ht="18.75" x14ac:dyDescent="0.45">
      <c r="A34" s="126">
        <v>19</v>
      </c>
      <c r="B34" s="129" t="s">
        <v>77</v>
      </c>
      <c r="C34" s="130">
        <v>0.56000000000000005</v>
      </c>
      <c r="D34" s="137">
        <f>IF(SST[[#This Row],[C]]&lt;&gt;0,IF((OR(C34&gt;=$E$11, C34&lt;=$E$12)), "Outlier",C34), "")</f>
        <v>0.56000000000000005</v>
      </c>
      <c r="E34" s="2"/>
      <c r="F34" s="2"/>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1"/>
      <c r="BA34" s="1"/>
      <c r="BB34" s="1"/>
      <c r="BC34" s="1"/>
      <c r="BD34" s="1"/>
      <c r="BE34" s="1"/>
      <c r="BF34" s="1"/>
      <c r="BG34" s="1"/>
      <c r="BH34" s="1"/>
      <c r="BI34" s="1"/>
    </row>
    <row r="35" spans="1:61" ht="18.75" x14ac:dyDescent="0.45">
      <c r="A35" s="126">
        <v>20</v>
      </c>
      <c r="B35" s="123" t="s">
        <v>128</v>
      </c>
      <c r="C35" s="131">
        <v>0.8</v>
      </c>
      <c r="D35" s="137">
        <f>IF(SST[[#This Row],[C]]&lt;&gt;0,IF((OR(C35&gt;=$E$11, C35&lt;=$E$12)), "Outlier",C35), "")</f>
        <v>0.8</v>
      </c>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1"/>
      <c r="BA35" s="1"/>
      <c r="BB35" s="1"/>
      <c r="BC35" s="1"/>
      <c r="BD35" s="1"/>
      <c r="BE35" s="1"/>
      <c r="BF35" s="1"/>
      <c r="BG35" s="1"/>
      <c r="BH35" s="1"/>
      <c r="BI35" s="1"/>
    </row>
    <row r="36" spans="1:61" ht="18.75" x14ac:dyDescent="0.45">
      <c r="A36" s="126">
        <v>21</v>
      </c>
      <c r="B36" s="123" t="s">
        <v>141</v>
      </c>
      <c r="C36" s="131">
        <v>0.5</v>
      </c>
      <c r="D36" s="137">
        <f>IF(SST[[#This Row],[C]]&lt;&gt;0,IF((OR(C36&gt;=$E$11, C36&lt;=$E$12)), "Outlier",C36), "")</f>
        <v>0.5</v>
      </c>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1"/>
      <c r="BA36" s="1"/>
      <c r="BB36" s="1"/>
      <c r="BC36" s="1"/>
      <c r="BD36" s="1"/>
      <c r="BE36" s="1"/>
      <c r="BF36" s="1"/>
      <c r="BG36" s="1"/>
      <c r="BH36" s="1"/>
      <c r="BI36" s="1"/>
    </row>
    <row r="37" spans="1:61" ht="18.75" x14ac:dyDescent="0.45">
      <c r="A37" s="126">
        <v>22</v>
      </c>
      <c r="B37" s="123" t="s">
        <v>170</v>
      </c>
      <c r="C37" s="131">
        <v>0.8</v>
      </c>
      <c r="D37" s="137">
        <f>IF(SST[[#This Row],[C]]&lt;&gt;0,IF((OR(C37&gt;=$E$11, C37&lt;=$E$12)), "Outlier",C37), "")</f>
        <v>0.8</v>
      </c>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1"/>
      <c r="BA37" s="1"/>
      <c r="BB37" s="1"/>
      <c r="BC37" s="1"/>
      <c r="BD37" s="1"/>
      <c r="BE37" s="1"/>
      <c r="BF37" s="1"/>
      <c r="BG37" s="1"/>
      <c r="BH37" s="1"/>
      <c r="BI37" s="1"/>
    </row>
    <row r="38" spans="1:61" ht="18.75" x14ac:dyDescent="0.45">
      <c r="A38" s="126">
        <v>23</v>
      </c>
      <c r="B38" s="123" t="s">
        <v>171</v>
      </c>
      <c r="C38" s="131">
        <v>0.9</v>
      </c>
      <c r="D38" s="137">
        <f>IF(SST[[#This Row],[C]]&lt;&gt;0,IF((OR(C38&gt;=$E$11, C38&lt;=$E$12)), "Outlier",C38), "")</f>
        <v>0.9</v>
      </c>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1"/>
      <c r="BA38" s="1"/>
      <c r="BB38" s="1"/>
      <c r="BC38" s="1"/>
      <c r="BD38" s="1"/>
      <c r="BE38" s="1"/>
      <c r="BF38" s="1"/>
      <c r="BG38" s="1"/>
      <c r="BH38" s="1"/>
      <c r="BI38" s="1"/>
    </row>
    <row r="39" spans="1:61" ht="18.75" x14ac:dyDescent="0.45">
      <c r="A39" s="126">
        <v>24</v>
      </c>
      <c r="B39" s="123" t="s">
        <v>172</v>
      </c>
      <c r="C39" s="131">
        <v>0.9</v>
      </c>
      <c r="D39" s="137">
        <f>IF(SST[[#This Row],[C]]&lt;&gt;0,IF((OR(C39&gt;=$E$11, C39&lt;=$E$12)), "Outlier",C39), "")</f>
        <v>0.9</v>
      </c>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1"/>
      <c r="BA39" s="1"/>
      <c r="BB39" s="1"/>
      <c r="BC39" s="1"/>
      <c r="BD39" s="1"/>
      <c r="BE39" s="1"/>
      <c r="BF39" s="1"/>
      <c r="BG39" s="1"/>
      <c r="BH39" s="1"/>
      <c r="BI39" s="1"/>
    </row>
    <row r="40" spans="1:61" ht="18.75" x14ac:dyDescent="0.45">
      <c r="A40" s="132">
        <v>25</v>
      </c>
      <c r="B40" s="133" t="s">
        <v>173</v>
      </c>
      <c r="C40" s="134">
        <v>0.6</v>
      </c>
      <c r="D40" s="138">
        <f>IF(SST[[#This Row],[C]]&lt;&gt;0,IF((OR(C40&gt;=$E$11, C40&lt;=$E$12)), "Outlier",C40), "")</f>
        <v>0.6</v>
      </c>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1"/>
      <c r="BA40" s="1"/>
      <c r="BB40" s="1"/>
      <c r="BC40" s="1"/>
      <c r="BD40" s="1"/>
      <c r="BE40" s="1"/>
      <c r="BF40" s="1"/>
      <c r="BG40" s="1"/>
      <c r="BH40" s="1"/>
      <c r="BI40" s="1"/>
    </row>
    <row r="41" spans="1:61" ht="18.75" x14ac:dyDescent="0.45">
      <c r="A41" s="132">
        <v>26</v>
      </c>
      <c r="B41" s="133" t="s">
        <v>73</v>
      </c>
      <c r="C41" s="134">
        <v>0.9</v>
      </c>
      <c r="D41" s="138">
        <f>IF(SST[[#This Row],[C]]&lt;&gt;0,IF((OR(C41&gt;=$E$11, C41&lt;=$E$12)), "Outlier",C41), "")</f>
        <v>0.9</v>
      </c>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1"/>
      <c r="BA41" s="1"/>
      <c r="BB41" s="1"/>
      <c r="BC41" s="1"/>
      <c r="BD41" s="1"/>
      <c r="BE41" s="1"/>
      <c r="BF41" s="1"/>
      <c r="BG41" s="1"/>
      <c r="BH41" s="1"/>
      <c r="BI41" s="1"/>
    </row>
    <row r="42" spans="1:61" ht="18.75" x14ac:dyDescent="0.45">
      <c r="A42" s="132">
        <v>27</v>
      </c>
      <c r="B42" s="133" t="s">
        <v>174</v>
      </c>
      <c r="C42" s="134">
        <v>7</v>
      </c>
      <c r="D42" s="138" t="str">
        <f>IF(SST[[#This Row],[C]]&lt;&gt;0,IF((OR(C42&gt;=$E$11, C42&lt;=$E$12)), "Outlier",C42), "")</f>
        <v>Outlier</v>
      </c>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1"/>
      <c r="BA42" s="1"/>
      <c r="BB42" s="1"/>
      <c r="BC42" s="1"/>
      <c r="BD42" s="1"/>
      <c r="BE42" s="1"/>
      <c r="BF42" s="1"/>
      <c r="BG42" s="1"/>
      <c r="BH42" s="1"/>
      <c r="BI42" s="1"/>
    </row>
    <row r="43" spans="1:61" ht="18.75" x14ac:dyDescent="0.45">
      <c r="A43" s="132">
        <v>28</v>
      </c>
      <c r="B43" s="133" t="s">
        <v>175</v>
      </c>
      <c r="C43" s="134">
        <v>0.9</v>
      </c>
      <c r="D43" s="138">
        <f>IF(SST[[#This Row],[C]]&lt;&gt;0,IF((OR(C43&gt;=$E$11, C43&lt;=$E$12)), "Outlier",C43), "")</f>
        <v>0.9</v>
      </c>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1"/>
      <c r="BA43" s="1"/>
      <c r="BB43" s="1"/>
      <c r="BC43" s="1"/>
      <c r="BD43" s="1"/>
      <c r="BE43" s="1"/>
      <c r="BF43" s="1"/>
      <c r="BG43" s="1"/>
      <c r="BH43" s="1"/>
      <c r="BI43" s="1"/>
    </row>
    <row r="44" spans="1:61" ht="18.75" x14ac:dyDescent="0.45">
      <c r="A44" s="132">
        <v>29</v>
      </c>
      <c r="B44" s="133" t="s">
        <v>176</v>
      </c>
      <c r="C44" s="134">
        <v>0.9</v>
      </c>
      <c r="D44" s="138">
        <f>IF(SST[[#This Row],[C]]&lt;&gt;0,IF((OR(C44&gt;=$E$11, C44&lt;=$E$12)), "Outlier",C44), "")</f>
        <v>0.9</v>
      </c>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1"/>
      <c r="BA44" s="1"/>
      <c r="BB44" s="1"/>
      <c r="BC44" s="1"/>
      <c r="BD44" s="1"/>
      <c r="BE44" s="1"/>
      <c r="BF44" s="1"/>
      <c r="BG44" s="1"/>
      <c r="BH44" s="1"/>
      <c r="BI44" s="1"/>
    </row>
    <row r="45" spans="1:61" ht="18.75" x14ac:dyDescent="0.45">
      <c r="A45" s="132">
        <v>30</v>
      </c>
      <c r="B45" s="133" t="s">
        <v>177</v>
      </c>
      <c r="C45" s="134">
        <v>2.5</v>
      </c>
      <c r="D45" s="138" t="str">
        <f>IF(SST[[#This Row],[C]]&lt;&gt;0,IF((OR(C45&gt;=$E$11, C45&lt;=$E$12)), "Outlier",C45), "")</f>
        <v>Outlier</v>
      </c>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1"/>
      <c r="BA45" s="1"/>
      <c r="BB45" s="1"/>
      <c r="BC45" s="1"/>
      <c r="BD45" s="1"/>
      <c r="BE45" s="1"/>
      <c r="BF45" s="1"/>
      <c r="BG45" s="1"/>
      <c r="BH45" s="1"/>
      <c r="BI45" s="1"/>
    </row>
    <row r="46" spans="1:61" ht="18.75" x14ac:dyDescent="0.45">
      <c r="A46" s="3"/>
      <c r="B46" s="3"/>
      <c r="C46" s="3"/>
      <c r="D46" s="3"/>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1"/>
      <c r="BA46" s="1"/>
      <c r="BB46" s="1"/>
      <c r="BC46" s="1"/>
      <c r="BD46" s="1"/>
      <c r="BE46" s="1"/>
      <c r="BF46" s="1"/>
      <c r="BG46" s="1"/>
      <c r="BH46" s="1"/>
      <c r="BI46" s="1"/>
    </row>
    <row r="47" spans="1:61" ht="18.75" x14ac:dyDescent="0.45">
      <c r="A47" s="3"/>
      <c r="B47" s="3"/>
      <c r="C47" s="3"/>
      <c r="D47" s="3"/>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1"/>
      <c r="BA47" s="1"/>
      <c r="BB47" s="1"/>
      <c r="BC47" s="1"/>
      <c r="BD47" s="1"/>
      <c r="BE47" s="1"/>
      <c r="BF47" s="1"/>
      <c r="BG47" s="1"/>
      <c r="BH47" s="1"/>
      <c r="BI47" s="1"/>
    </row>
    <row r="48" spans="1:61" ht="18.75" x14ac:dyDescent="0.45">
      <c r="A48" s="3"/>
      <c r="B48" s="3"/>
      <c r="C48" s="3"/>
      <c r="D48" s="3"/>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1"/>
      <c r="BA48" s="1"/>
      <c r="BB48" s="1"/>
      <c r="BC48" s="1"/>
      <c r="BD48" s="1"/>
      <c r="BE48" s="1"/>
      <c r="BF48" s="1"/>
      <c r="BG48" s="1"/>
      <c r="BH48" s="1"/>
      <c r="BI48" s="1"/>
    </row>
    <row r="49" spans="1:61" ht="18.75" x14ac:dyDescent="0.45">
      <c r="A49" s="3"/>
      <c r="B49" s="3"/>
      <c r="C49" s="3"/>
      <c r="D49" s="3"/>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1"/>
      <c r="BA49" s="1"/>
      <c r="BB49" s="1"/>
      <c r="BC49" s="1"/>
      <c r="BD49" s="1"/>
      <c r="BE49" s="1"/>
      <c r="BF49" s="1"/>
      <c r="BG49" s="1"/>
      <c r="BH49" s="1"/>
      <c r="BI49" s="1"/>
    </row>
    <row r="50" spans="1:61" ht="18.75" x14ac:dyDescent="0.45">
      <c r="A50" s="3"/>
      <c r="B50" s="3"/>
      <c r="C50" s="3"/>
      <c r="D50" s="3"/>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1"/>
      <c r="BA50" s="1"/>
      <c r="BB50" s="1"/>
      <c r="BC50" s="1"/>
      <c r="BD50" s="1"/>
      <c r="BE50" s="1"/>
      <c r="BF50" s="1"/>
      <c r="BG50" s="1"/>
      <c r="BH50" s="1"/>
      <c r="BI50" s="1"/>
    </row>
    <row r="51" spans="1:61" ht="18.75" x14ac:dyDescent="0.45">
      <c r="A51" s="3"/>
      <c r="B51" s="3"/>
      <c r="C51" s="3"/>
      <c r="D51" s="3"/>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1"/>
      <c r="BA51" s="1"/>
      <c r="BB51" s="1"/>
      <c r="BC51" s="1"/>
      <c r="BD51" s="1"/>
      <c r="BE51" s="1"/>
      <c r="BF51" s="1"/>
      <c r="BG51" s="1"/>
      <c r="BH51" s="1"/>
      <c r="BI51" s="1"/>
    </row>
    <row r="52" spans="1:61" ht="18.75" x14ac:dyDescent="0.45">
      <c r="A52" s="3"/>
      <c r="B52" s="3"/>
      <c r="C52" s="3"/>
      <c r="D52" s="3"/>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1"/>
      <c r="BA52" s="1"/>
      <c r="BB52" s="1"/>
      <c r="BC52" s="1"/>
      <c r="BD52" s="1"/>
      <c r="BE52" s="1"/>
      <c r="BF52" s="1"/>
      <c r="BG52" s="1"/>
      <c r="BH52" s="1"/>
      <c r="BI52" s="1"/>
    </row>
    <row r="53" spans="1:61" ht="18.75" x14ac:dyDescent="0.45">
      <c r="A53" s="3"/>
      <c r="B53" s="3"/>
      <c r="C53" s="3"/>
      <c r="D53" s="3"/>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1"/>
      <c r="BA53" s="1"/>
      <c r="BB53" s="1"/>
      <c r="BC53" s="1"/>
      <c r="BD53" s="1"/>
      <c r="BE53" s="1"/>
      <c r="BF53" s="1"/>
      <c r="BG53" s="1"/>
      <c r="BH53" s="1"/>
      <c r="BI53" s="1"/>
    </row>
    <row r="54" spans="1:61" ht="18.75" x14ac:dyDescent="0.45">
      <c r="A54" s="3"/>
      <c r="B54" s="3"/>
      <c r="C54" s="3"/>
      <c r="D54" s="3"/>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1"/>
      <c r="BA54" s="1"/>
      <c r="BB54" s="1"/>
      <c r="BC54" s="1"/>
      <c r="BD54" s="1"/>
      <c r="BE54" s="1"/>
      <c r="BF54" s="1"/>
      <c r="BG54" s="1"/>
      <c r="BH54" s="1"/>
      <c r="BI54" s="1"/>
    </row>
    <row r="55" spans="1:61" ht="18.75" x14ac:dyDescent="0.45">
      <c r="A55" s="3"/>
      <c r="B55" s="3"/>
      <c r="C55" s="3"/>
      <c r="D55" s="3"/>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1"/>
      <c r="BA55" s="1"/>
      <c r="BB55" s="1"/>
      <c r="BC55" s="1"/>
      <c r="BD55" s="1"/>
      <c r="BE55" s="1"/>
      <c r="BF55" s="1"/>
      <c r="BG55" s="1"/>
      <c r="BH55" s="1"/>
      <c r="BI55" s="1"/>
    </row>
    <row r="56" spans="1:61" ht="18.75" x14ac:dyDescent="0.45">
      <c r="A56" s="3"/>
      <c r="B56" s="3"/>
      <c r="C56" s="3"/>
      <c r="D56" s="3"/>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c r="AY56" s="2"/>
      <c r="AZ56" s="1"/>
      <c r="BA56" s="1"/>
      <c r="BB56" s="1"/>
      <c r="BC56" s="1"/>
      <c r="BD56" s="1"/>
      <c r="BE56" s="1"/>
      <c r="BF56" s="1"/>
      <c r="BG56" s="1"/>
      <c r="BH56" s="1"/>
      <c r="BI56" s="1"/>
    </row>
    <row r="57" spans="1:61" ht="18.75" x14ac:dyDescent="0.45">
      <c r="A57" s="3"/>
      <c r="B57" s="3"/>
      <c r="C57" s="3"/>
      <c r="D57" s="3"/>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1"/>
      <c r="BA57" s="1"/>
      <c r="BB57" s="1"/>
      <c r="BC57" s="1"/>
      <c r="BD57" s="1"/>
      <c r="BE57" s="1"/>
      <c r="BF57" s="1"/>
      <c r="BG57" s="1"/>
      <c r="BH57" s="1"/>
      <c r="BI57" s="1"/>
    </row>
    <row r="58" spans="1:61" ht="18.75" x14ac:dyDescent="0.45">
      <c r="A58" s="3"/>
      <c r="B58" s="3"/>
      <c r="C58" s="3"/>
      <c r="D58" s="3"/>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1"/>
      <c r="BA58" s="1"/>
      <c r="BB58" s="1"/>
      <c r="BC58" s="1"/>
      <c r="BD58" s="1"/>
      <c r="BE58" s="1"/>
      <c r="BF58" s="1"/>
      <c r="BG58" s="1"/>
      <c r="BH58" s="1"/>
      <c r="BI58" s="1"/>
    </row>
    <row r="59" spans="1:61" ht="18.75" x14ac:dyDescent="0.45">
      <c r="A59" s="3"/>
      <c r="B59" s="3"/>
      <c r="C59" s="3"/>
      <c r="D59" s="3"/>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1"/>
      <c r="BA59" s="1"/>
      <c r="BB59" s="1"/>
      <c r="BC59" s="1"/>
      <c r="BD59" s="1"/>
      <c r="BE59" s="1"/>
      <c r="BF59" s="1"/>
      <c r="BG59" s="1"/>
      <c r="BH59" s="1"/>
      <c r="BI59" s="1"/>
    </row>
    <row r="60" spans="1:61" ht="18.75" x14ac:dyDescent="0.45">
      <c r="A60" s="3"/>
      <c r="B60" s="3"/>
      <c r="C60" s="3"/>
      <c r="D60" s="3"/>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1"/>
      <c r="BA60" s="1"/>
      <c r="BB60" s="1"/>
      <c r="BC60" s="1"/>
      <c r="BD60" s="1"/>
      <c r="BE60" s="1"/>
      <c r="BF60" s="1"/>
      <c r="BG60" s="1"/>
      <c r="BH60" s="1"/>
      <c r="BI60" s="1"/>
    </row>
    <row r="61" spans="1:61" ht="18.75" x14ac:dyDescent="0.45">
      <c r="A61" s="3"/>
      <c r="B61" s="3"/>
      <c r="C61" s="3"/>
      <c r="D61" s="3"/>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1"/>
      <c r="BA61" s="1"/>
      <c r="BB61" s="1"/>
      <c r="BC61" s="1"/>
      <c r="BD61" s="1"/>
      <c r="BE61" s="1"/>
      <c r="BF61" s="1"/>
      <c r="BG61" s="1"/>
      <c r="BH61" s="1"/>
      <c r="BI61" s="1"/>
    </row>
    <row r="62" spans="1:61" ht="18.75" x14ac:dyDescent="0.45">
      <c r="A62" s="3"/>
      <c r="B62" s="3"/>
      <c r="C62" s="3"/>
      <c r="D62" s="3"/>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1"/>
      <c r="BA62" s="1"/>
      <c r="BB62" s="1"/>
      <c r="BC62" s="1"/>
      <c r="BD62" s="1"/>
      <c r="BE62" s="1"/>
      <c r="BF62" s="1"/>
      <c r="BG62" s="1"/>
      <c r="BH62" s="1"/>
      <c r="BI62" s="1"/>
    </row>
    <row r="63" spans="1:61" ht="18.75" x14ac:dyDescent="0.45">
      <c r="A63" s="3"/>
      <c r="B63" s="3"/>
      <c r="C63" s="3"/>
      <c r="D63" s="3"/>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1"/>
      <c r="BA63" s="1"/>
      <c r="BB63" s="1"/>
      <c r="BC63" s="1"/>
      <c r="BD63" s="1"/>
      <c r="BE63" s="1"/>
      <c r="BF63" s="1"/>
      <c r="BG63" s="1"/>
      <c r="BH63" s="1"/>
      <c r="BI63" s="1"/>
    </row>
    <row r="64" spans="1:61" ht="18.75" x14ac:dyDescent="0.45">
      <c r="A64" s="3"/>
      <c r="B64" s="3"/>
      <c r="C64" s="3"/>
      <c r="D64" s="3"/>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1"/>
      <c r="BA64" s="1"/>
      <c r="BB64" s="1"/>
      <c r="BC64" s="1"/>
      <c r="BD64" s="1"/>
      <c r="BE64" s="1"/>
      <c r="BF64" s="1"/>
      <c r="BG64" s="1"/>
      <c r="BH64" s="1"/>
      <c r="BI64" s="1"/>
    </row>
    <row r="65" spans="1:61" ht="18.75" x14ac:dyDescent="0.45">
      <c r="A65" s="3"/>
      <c r="B65" s="3"/>
      <c r="C65" s="3"/>
      <c r="D65" s="3"/>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1"/>
      <c r="BA65" s="1"/>
      <c r="BB65" s="1"/>
      <c r="BC65" s="1"/>
      <c r="BD65" s="1"/>
      <c r="BE65" s="1"/>
      <c r="BF65" s="1"/>
      <c r="BG65" s="1"/>
      <c r="BH65" s="1"/>
      <c r="BI65" s="1"/>
    </row>
    <row r="66" spans="1:61" ht="18.75" x14ac:dyDescent="0.45">
      <c r="A66" s="3"/>
      <c r="B66" s="3"/>
      <c r="C66" s="3"/>
      <c r="D66" s="3"/>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1"/>
      <c r="BA66" s="1"/>
      <c r="BB66" s="1"/>
      <c r="BC66" s="1"/>
      <c r="BD66" s="1"/>
      <c r="BE66" s="1"/>
      <c r="BF66" s="1"/>
      <c r="BG66" s="1"/>
      <c r="BH66" s="1"/>
      <c r="BI66" s="1"/>
    </row>
    <row r="67" spans="1:61" ht="18.75" x14ac:dyDescent="0.45">
      <c r="A67" s="3"/>
      <c r="B67" s="3"/>
      <c r="C67" s="3"/>
      <c r="D67" s="3"/>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1"/>
      <c r="BA67" s="1"/>
      <c r="BB67" s="1"/>
      <c r="BC67" s="1"/>
      <c r="BD67" s="1"/>
      <c r="BE67" s="1"/>
      <c r="BF67" s="1"/>
      <c r="BG67" s="1"/>
      <c r="BH67" s="1"/>
      <c r="BI67" s="1"/>
    </row>
    <row r="68" spans="1:61" ht="18.75" x14ac:dyDescent="0.45">
      <c r="A68" s="3"/>
      <c r="B68" s="3"/>
      <c r="C68" s="3"/>
      <c r="D68" s="3"/>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1"/>
      <c r="BA68" s="1"/>
      <c r="BB68" s="1"/>
      <c r="BC68" s="1"/>
      <c r="BD68" s="1"/>
      <c r="BE68" s="1"/>
      <c r="BF68" s="1"/>
      <c r="BG68" s="1"/>
      <c r="BH68" s="1"/>
      <c r="BI68" s="1"/>
    </row>
    <row r="69" spans="1:61" ht="18.75" x14ac:dyDescent="0.45">
      <c r="A69" s="3"/>
      <c r="B69" s="3"/>
      <c r="C69" s="3"/>
      <c r="D69" s="3"/>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1"/>
      <c r="BA69" s="1"/>
      <c r="BB69" s="1"/>
      <c r="BC69" s="1"/>
      <c r="BD69" s="1"/>
      <c r="BE69" s="1"/>
      <c r="BF69" s="1"/>
      <c r="BG69" s="1"/>
      <c r="BH69" s="1"/>
      <c r="BI69" s="1"/>
    </row>
    <row r="70" spans="1:61" ht="18.75" x14ac:dyDescent="0.45">
      <c r="A70" s="3"/>
      <c r="B70" s="3"/>
      <c r="C70" s="3"/>
      <c r="D70" s="3"/>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1"/>
      <c r="BA70" s="1"/>
      <c r="BB70" s="1"/>
      <c r="BC70" s="1"/>
      <c r="BD70" s="1"/>
      <c r="BE70" s="1"/>
      <c r="BF70" s="1"/>
      <c r="BG70" s="1"/>
      <c r="BH70" s="1"/>
      <c r="BI70" s="1"/>
    </row>
    <row r="71" spans="1:61" ht="18.75" x14ac:dyDescent="0.45">
      <c r="A71" s="3"/>
      <c r="B71" s="3"/>
      <c r="C71" s="3"/>
      <c r="D71" s="3"/>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1"/>
      <c r="BA71" s="1"/>
      <c r="BB71" s="1"/>
      <c r="BC71" s="1"/>
      <c r="BD71" s="1"/>
      <c r="BE71" s="1"/>
      <c r="BF71" s="1"/>
      <c r="BG71" s="1"/>
      <c r="BH71" s="1"/>
      <c r="BI71" s="1"/>
    </row>
    <row r="72" spans="1:61" ht="18.75" x14ac:dyDescent="0.45">
      <c r="A72" s="3"/>
      <c r="B72" s="3"/>
      <c r="C72" s="3"/>
      <c r="D72" s="3"/>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1"/>
      <c r="BA72" s="1"/>
      <c r="BB72" s="1"/>
      <c r="BC72" s="1"/>
      <c r="BD72" s="1"/>
      <c r="BE72" s="1"/>
      <c r="BF72" s="1"/>
      <c r="BG72" s="1"/>
      <c r="BH72" s="1"/>
      <c r="BI72" s="1"/>
    </row>
    <row r="73" spans="1:61" ht="18.75" x14ac:dyDescent="0.45">
      <c r="A73" s="3"/>
      <c r="B73" s="3"/>
      <c r="C73" s="3"/>
      <c r="D73" s="3"/>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1"/>
      <c r="BA73" s="1"/>
      <c r="BB73" s="1"/>
      <c r="BC73" s="1"/>
      <c r="BD73" s="1"/>
      <c r="BE73" s="1"/>
      <c r="BF73" s="1"/>
      <c r="BG73" s="1"/>
      <c r="BH73" s="1"/>
      <c r="BI73" s="1"/>
    </row>
    <row r="74" spans="1:61" ht="18.75" x14ac:dyDescent="0.45">
      <c r="A74" s="3"/>
      <c r="B74" s="3"/>
      <c r="C74" s="3"/>
      <c r="D74" s="3"/>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1"/>
      <c r="BA74" s="1"/>
      <c r="BB74" s="1"/>
      <c r="BC74" s="1"/>
      <c r="BD74" s="1"/>
      <c r="BE74" s="1"/>
      <c r="BF74" s="1"/>
      <c r="BG74" s="1"/>
      <c r="BH74" s="1"/>
      <c r="BI74" s="1"/>
    </row>
    <row r="75" spans="1:61" ht="18.75" x14ac:dyDescent="0.45">
      <c r="A75" s="3"/>
      <c r="B75" s="3"/>
      <c r="C75" s="3"/>
      <c r="D75" s="3"/>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1"/>
      <c r="BA75" s="1"/>
      <c r="BB75" s="1"/>
      <c r="BC75" s="1"/>
      <c r="BD75" s="1"/>
      <c r="BE75" s="1"/>
      <c r="BF75" s="1"/>
      <c r="BG75" s="1"/>
      <c r="BH75" s="1"/>
      <c r="BI75" s="1"/>
    </row>
    <row r="76" spans="1:61" ht="18.75" x14ac:dyDescent="0.45">
      <c r="A76" s="3"/>
      <c r="B76" s="3"/>
      <c r="C76" s="3"/>
      <c r="D76" s="3"/>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1"/>
      <c r="BA76" s="1"/>
      <c r="BB76" s="1"/>
      <c r="BC76" s="1"/>
      <c r="BD76" s="1"/>
      <c r="BE76" s="1"/>
      <c r="BF76" s="1"/>
      <c r="BG76" s="1"/>
      <c r="BH76" s="1"/>
      <c r="BI76" s="1"/>
    </row>
    <row r="77" spans="1:61" ht="18.75" x14ac:dyDescent="0.45">
      <c r="A77" s="3"/>
      <c r="B77" s="3"/>
      <c r="C77" s="3"/>
      <c r="D77" s="3"/>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1"/>
      <c r="BA77" s="1"/>
      <c r="BB77" s="1"/>
      <c r="BC77" s="1"/>
      <c r="BD77" s="1"/>
      <c r="BE77" s="1"/>
      <c r="BF77" s="1"/>
      <c r="BG77" s="1"/>
      <c r="BH77" s="1"/>
      <c r="BI77" s="1"/>
    </row>
    <row r="78" spans="1:61" ht="18.75" x14ac:dyDescent="0.45">
      <c r="A78" s="3"/>
      <c r="B78" s="3"/>
      <c r="C78" s="3"/>
      <c r="D78" s="3"/>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1"/>
      <c r="BA78" s="1"/>
      <c r="BB78" s="1"/>
      <c r="BC78" s="1"/>
      <c r="BD78" s="1"/>
      <c r="BE78" s="1"/>
      <c r="BF78" s="1"/>
      <c r="BG78" s="1"/>
      <c r="BH78" s="1"/>
      <c r="BI78" s="1"/>
    </row>
    <row r="79" spans="1:61" ht="18.75" x14ac:dyDescent="0.45">
      <c r="A79" s="3"/>
      <c r="B79" s="3"/>
      <c r="C79" s="3"/>
      <c r="D79" s="3"/>
      <c r="E79" s="3"/>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1"/>
      <c r="BA79" s="1"/>
      <c r="BB79" s="1"/>
      <c r="BC79" s="1"/>
      <c r="BD79" s="1"/>
      <c r="BE79" s="1"/>
      <c r="BF79" s="1"/>
      <c r="BG79" s="1"/>
      <c r="BH79" s="1"/>
      <c r="BI79" s="1"/>
    </row>
    <row r="80" spans="1:61" ht="18.75" x14ac:dyDescent="0.45">
      <c r="A80" s="3"/>
      <c r="B80" s="3"/>
      <c r="C80" s="3"/>
      <c r="D80" s="3"/>
      <c r="E80" s="3"/>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2"/>
      <c r="AM80" s="2"/>
      <c r="AN80" s="2"/>
      <c r="AO80" s="2"/>
      <c r="AP80" s="2"/>
      <c r="AQ80" s="2"/>
      <c r="AR80" s="2"/>
      <c r="AS80" s="2"/>
      <c r="AT80" s="2"/>
      <c r="AU80" s="2"/>
      <c r="AV80" s="2"/>
      <c r="AW80" s="2"/>
      <c r="AX80" s="2"/>
      <c r="AY80" s="2"/>
      <c r="AZ80" s="1"/>
      <c r="BA80" s="1"/>
      <c r="BB80" s="1"/>
      <c r="BC80" s="1"/>
      <c r="BD80" s="1"/>
      <c r="BE80" s="1"/>
      <c r="BF80" s="1"/>
      <c r="BG80" s="1"/>
      <c r="BH80" s="1"/>
      <c r="BI80" s="1"/>
    </row>
    <row r="81" spans="1:61" ht="18.75" x14ac:dyDescent="0.45">
      <c r="A81" s="3"/>
      <c r="B81" s="3"/>
      <c r="C81" s="3"/>
      <c r="D81" s="3"/>
      <c r="E81" s="3"/>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1"/>
      <c r="BA81" s="1"/>
      <c r="BB81" s="1"/>
      <c r="BC81" s="1"/>
      <c r="BD81" s="1"/>
      <c r="BE81" s="1"/>
      <c r="BF81" s="1"/>
      <c r="BG81" s="1"/>
      <c r="BH81" s="1"/>
      <c r="BI81" s="1"/>
    </row>
    <row r="82" spans="1:61" ht="18.75" x14ac:dyDescent="0.45">
      <c r="A82" s="3"/>
      <c r="B82" s="3"/>
      <c r="C82" s="3"/>
      <c r="D82" s="3"/>
      <c r="E82" s="3"/>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2"/>
      <c r="AM82" s="2"/>
      <c r="AN82" s="2"/>
      <c r="AO82" s="2"/>
      <c r="AP82" s="2"/>
      <c r="AQ82" s="2"/>
      <c r="AR82" s="2"/>
      <c r="AS82" s="2"/>
      <c r="AT82" s="2"/>
      <c r="AU82" s="2"/>
      <c r="AV82" s="2"/>
      <c r="AW82" s="2"/>
      <c r="AX82" s="2"/>
      <c r="AY82" s="2"/>
      <c r="AZ82" s="1"/>
      <c r="BA82" s="1"/>
      <c r="BB82" s="1"/>
      <c r="BC82" s="1"/>
      <c r="BD82" s="1"/>
      <c r="BE82" s="1"/>
      <c r="BF82" s="1"/>
      <c r="BG82" s="1"/>
      <c r="BH82" s="1"/>
      <c r="BI82" s="1"/>
    </row>
    <row r="83" spans="1:61" ht="18.75" x14ac:dyDescent="0.45">
      <c r="A83" s="3"/>
      <c r="B83" s="3"/>
      <c r="C83" s="3"/>
      <c r="D83" s="3"/>
      <c r="E83" s="3"/>
      <c r="F83" s="2"/>
      <c r="G83" s="2"/>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c r="AK83" s="2"/>
      <c r="AL83" s="2"/>
      <c r="AM83" s="2"/>
      <c r="AN83" s="2"/>
      <c r="AO83" s="2"/>
      <c r="AP83" s="2"/>
      <c r="AQ83" s="2"/>
      <c r="AR83" s="2"/>
      <c r="AS83" s="2"/>
      <c r="AT83" s="2"/>
      <c r="AU83" s="2"/>
      <c r="AV83" s="2"/>
      <c r="AW83" s="2"/>
      <c r="AX83" s="2"/>
      <c r="AY83" s="2"/>
      <c r="AZ83" s="1"/>
      <c r="BA83" s="1"/>
      <c r="BB83" s="1"/>
      <c r="BC83" s="1"/>
      <c r="BD83" s="1"/>
      <c r="BE83" s="1"/>
      <c r="BF83" s="1"/>
      <c r="BG83" s="1"/>
      <c r="BH83" s="1"/>
      <c r="BI83" s="1"/>
    </row>
    <row r="84" spans="1:61" ht="18.75" x14ac:dyDescent="0.45">
      <c r="A84" s="3"/>
      <c r="B84" s="3"/>
      <c r="C84" s="3"/>
      <c r="D84" s="3"/>
      <c r="E84" s="3"/>
      <c r="F84" s="2"/>
      <c r="G84" s="2"/>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c r="AL84" s="2"/>
      <c r="AM84" s="2"/>
      <c r="AN84" s="2"/>
      <c r="AO84" s="2"/>
      <c r="AP84" s="2"/>
      <c r="AQ84" s="2"/>
      <c r="AR84" s="2"/>
      <c r="AS84" s="2"/>
      <c r="AT84" s="2"/>
      <c r="AU84" s="2"/>
      <c r="AV84" s="2"/>
      <c r="AW84" s="2"/>
      <c r="AX84" s="2"/>
      <c r="AY84" s="2"/>
      <c r="AZ84" s="1"/>
      <c r="BA84" s="1"/>
      <c r="BB84" s="1"/>
      <c r="BC84" s="1"/>
      <c r="BD84" s="1"/>
      <c r="BE84" s="1"/>
      <c r="BF84" s="1"/>
      <c r="BG84" s="1"/>
      <c r="BH84" s="1"/>
      <c r="BI84" s="1"/>
    </row>
    <row r="85" spans="1:61" ht="18.75" x14ac:dyDescent="0.45">
      <c r="A85" s="3"/>
      <c r="B85" s="3"/>
      <c r="C85" s="3"/>
      <c r="D85" s="3"/>
      <c r="E85" s="3"/>
      <c r="F85" s="2"/>
      <c r="G85" s="2"/>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c r="AL85" s="2"/>
      <c r="AM85" s="2"/>
      <c r="AN85" s="2"/>
      <c r="AO85" s="2"/>
      <c r="AP85" s="2"/>
      <c r="AQ85" s="2"/>
      <c r="AR85" s="2"/>
      <c r="AS85" s="2"/>
      <c r="AT85" s="2"/>
      <c r="AU85" s="2"/>
      <c r="AV85" s="2"/>
      <c r="AW85" s="2"/>
      <c r="AX85" s="2"/>
      <c r="AY85" s="2"/>
      <c r="AZ85" s="1"/>
      <c r="BA85" s="1"/>
      <c r="BB85" s="1"/>
      <c r="BC85" s="1"/>
      <c r="BD85" s="1"/>
      <c r="BE85" s="1"/>
      <c r="BF85" s="1"/>
      <c r="BG85" s="1"/>
      <c r="BH85" s="1"/>
      <c r="BI85" s="1"/>
    </row>
    <row r="86" spans="1:61" ht="18.75" x14ac:dyDescent="0.45">
      <c r="A86" s="3"/>
      <c r="B86" s="3"/>
      <c r="C86" s="3"/>
      <c r="D86" s="3"/>
      <c r="E86" s="3"/>
      <c r="F86" s="2"/>
      <c r="G86" s="2"/>
      <c r="H86" s="2"/>
      <c r="I86" s="2"/>
      <c r="J86" s="2"/>
      <c r="K86" s="2"/>
      <c r="L86" s="2"/>
      <c r="M86" s="2"/>
      <c r="N86" s="2"/>
      <c r="O86" s="2"/>
      <c r="P86" s="2"/>
      <c r="Q86" s="2"/>
      <c r="R86" s="2"/>
      <c r="S86" s="2"/>
      <c r="T86" s="2"/>
      <c r="U86" s="2"/>
      <c r="V86" s="2"/>
      <c r="W86" s="2"/>
      <c r="X86" s="2"/>
      <c r="Y86" s="2"/>
      <c r="Z86" s="2"/>
      <c r="AA86" s="2"/>
      <c r="AB86" s="2"/>
      <c r="AC86" s="2"/>
      <c r="AD86" s="2"/>
      <c r="AE86" s="2"/>
      <c r="AF86" s="2"/>
      <c r="AG86" s="2"/>
      <c r="AH86" s="2"/>
      <c r="AI86" s="2"/>
      <c r="AJ86" s="2"/>
      <c r="AK86" s="2"/>
      <c r="AL86" s="2"/>
      <c r="AM86" s="2"/>
      <c r="AN86" s="2"/>
      <c r="AO86" s="2"/>
      <c r="AP86" s="2"/>
      <c r="AQ86" s="2"/>
      <c r="AR86" s="2"/>
      <c r="AS86" s="2"/>
      <c r="AT86" s="2"/>
      <c r="AU86" s="2"/>
      <c r="AV86" s="2"/>
      <c r="AW86" s="2"/>
      <c r="AX86" s="2"/>
      <c r="AY86" s="2"/>
      <c r="AZ86" s="1"/>
      <c r="BA86" s="1"/>
      <c r="BB86" s="1"/>
      <c r="BC86" s="1"/>
      <c r="BD86" s="1"/>
      <c r="BE86" s="1"/>
      <c r="BF86" s="1"/>
      <c r="BG86" s="1"/>
      <c r="BH86" s="1"/>
      <c r="BI86" s="1"/>
    </row>
    <row r="87" spans="1:61" ht="18.75" x14ac:dyDescent="0.45">
      <c r="A87" s="3"/>
      <c r="B87" s="3"/>
      <c r="C87" s="3"/>
      <c r="D87" s="3"/>
      <c r="E87" s="3"/>
      <c r="F87" s="2"/>
      <c r="G87" s="2"/>
      <c r="H87" s="2"/>
      <c r="I87" s="2"/>
      <c r="J87" s="2"/>
      <c r="K87" s="2"/>
      <c r="L87" s="2"/>
      <c r="M87" s="2"/>
      <c r="N87" s="2"/>
      <c r="O87" s="2"/>
      <c r="P87" s="2"/>
      <c r="Q87" s="2"/>
      <c r="R87" s="2"/>
      <c r="S87" s="2"/>
      <c r="T87" s="2"/>
      <c r="U87" s="2"/>
      <c r="V87" s="2"/>
      <c r="W87" s="2"/>
      <c r="X87" s="2"/>
      <c r="Y87" s="2"/>
      <c r="Z87" s="2"/>
      <c r="AA87" s="2"/>
      <c r="AB87" s="2"/>
      <c r="AC87" s="2"/>
      <c r="AD87" s="2"/>
      <c r="AE87" s="2"/>
      <c r="AF87" s="2"/>
      <c r="AG87" s="2"/>
      <c r="AH87" s="2"/>
      <c r="AI87" s="2"/>
      <c r="AJ87" s="2"/>
      <c r="AK87" s="2"/>
      <c r="AL87" s="2"/>
      <c r="AM87" s="2"/>
      <c r="AN87" s="2"/>
      <c r="AO87" s="2"/>
      <c r="AP87" s="2"/>
      <c r="AQ87" s="2"/>
      <c r="AR87" s="2"/>
      <c r="AS87" s="2"/>
      <c r="AT87" s="2"/>
      <c r="AU87" s="2"/>
      <c r="AV87" s="2"/>
      <c r="AW87" s="2"/>
      <c r="AX87" s="2"/>
      <c r="AY87" s="2"/>
      <c r="AZ87" s="1"/>
      <c r="BA87" s="1"/>
      <c r="BB87" s="1"/>
      <c r="BC87" s="1"/>
      <c r="BD87" s="1"/>
      <c r="BE87" s="1"/>
      <c r="BF87" s="1"/>
      <c r="BG87" s="1"/>
      <c r="BH87" s="1"/>
      <c r="BI87" s="1"/>
    </row>
    <row r="88" spans="1:61" ht="18.75" x14ac:dyDescent="0.45">
      <c r="A88" s="3"/>
      <c r="B88" s="3"/>
      <c r="C88" s="3"/>
      <c r="D88" s="3"/>
      <c r="E88" s="3"/>
      <c r="F88" s="2"/>
      <c r="G88" s="2"/>
      <c r="H88" s="2"/>
      <c r="I88" s="2"/>
      <c r="J88" s="2"/>
      <c r="K88" s="2"/>
      <c r="L88" s="2"/>
      <c r="M88" s="2"/>
      <c r="N88" s="2"/>
      <c r="O88" s="2"/>
      <c r="P88" s="2"/>
      <c r="Q88" s="2"/>
      <c r="R88" s="2"/>
      <c r="S88" s="2"/>
      <c r="T88" s="2"/>
      <c r="U88" s="2"/>
      <c r="V88" s="2"/>
      <c r="W88" s="2"/>
      <c r="X88" s="2"/>
      <c r="Y88" s="2"/>
      <c r="Z88" s="2"/>
      <c r="AA88" s="2"/>
      <c r="AB88" s="2"/>
      <c r="AC88" s="2"/>
      <c r="AD88" s="2"/>
      <c r="AE88" s="2"/>
      <c r="AF88" s="2"/>
      <c r="AG88" s="2"/>
      <c r="AH88" s="2"/>
      <c r="AI88" s="2"/>
      <c r="AJ88" s="2"/>
      <c r="AK88" s="2"/>
      <c r="AL88" s="2"/>
      <c r="AM88" s="2"/>
      <c r="AN88" s="2"/>
      <c r="AO88" s="2"/>
      <c r="AP88" s="2"/>
      <c r="AQ88" s="2"/>
      <c r="AR88" s="2"/>
      <c r="AS88" s="2"/>
      <c r="AT88" s="2"/>
      <c r="AU88" s="2"/>
      <c r="AV88" s="2"/>
      <c r="AW88" s="2"/>
      <c r="AX88" s="2"/>
      <c r="AY88" s="2"/>
      <c r="AZ88" s="1"/>
      <c r="BA88" s="1"/>
      <c r="BB88" s="1"/>
      <c r="BC88" s="1"/>
      <c r="BD88" s="1"/>
      <c r="BE88" s="1"/>
      <c r="BF88" s="1"/>
      <c r="BG88" s="1"/>
      <c r="BH88" s="1"/>
      <c r="BI88" s="1"/>
    </row>
    <row r="89" spans="1:61" ht="18.75" x14ac:dyDescent="0.45">
      <c r="A89" s="3"/>
      <c r="B89" s="3"/>
      <c r="C89" s="3"/>
      <c r="D89" s="3"/>
      <c r="E89" s="3"/>
      <c r="F89" s="2"/>
      <c r="G89" s="2"/>
      <c r="H89" s="2"/>
      <c r="I89" s="2"/>
      <c r="J89" s="2"/>
      <c r="K89" s="2"/>
      <c r="L89" s="2"/>
      <c r="M89" s="2"/>
      <c r="N89" s="2"/>
      <c r="O89" s="2"/>
      <c r="P89" s="2"/>
      <c r="Q89" s="2"/>
      <c r="R89" s="2"/>
      <c r="S89" s="2"/>
      <c r="T89" s="2"/>
      <c r="U89" s="2"/>
      <c r="V89" s="2"/>
      <c r="W89" s="2"/>
      <c r="X89" s="2"/>
      <c r="Y89" s="2"/>
      <c r="Z89" s="2"/>
      <c r="AA89" s="2"/>
      <c r="AB89" s="2"/>
      <c r="AC89" s="2"/>
      <c r="AD89" s="2"/>
      <c r="AE89" s="2"/>
      <c r="AF89" s="2"/>
      <c r="AG89" s="2"/>
      <c r="AH89" s="2"/>
      <c r="AI89" s="2"/>
      <c r="AJ89" s="2"/>
      <c r="AK89" s="2"/>
      <c r="AL89" s="2"/>
      <c r="AM89" s="2"/>
      <c r="AN89" s="2"/>
      <c r="AO89" s="2"/>
      <c r="AP89" s="2"/>
      <c r="AQ89" s="2"/>
      <c r="AR89" s="2"/>
      <c r="AS89" s="2"/>
      <c r="AT89" s="2"/>
      <c r="AU89" s="2"/>
      <c r="AV89" s="2"/>
      <c r="AW89" s="2"/>
      <c r="AX89" s="2"/>
      <c r="AY89" s="2"/>
      <c r="AZ89" s="1"/>
      <c r="BA89" s="1"/>
      <c r="BB89" s="1"/>
      <c r="BC89" s="1"/>
      <c r="BD89" s="1"/>
      <c r="BE89" s="1"/>
      <c r="BF89" s="1"/>
      <c r="BG89" s="1"/>
      <c r="BH89" s="1"/>
      <c r="BI89" s="1"/>
    </row>
    <row r="90" spans="1:61" ht="18.75" x14ac:dyDescent="0.45">
      <c r="A90" s="3"/>
      <c r="B90" s="3"/>
      <c r="C90" s="3"/>
      <c r="D90" s="3"/>
      <c r="E90" s="3"/>
      <c r="F90" s="2"/>
      <c r="G90" s="2"/>
      <c r="H90" s="2"/>
      <c r="I90" s="2"/>
      <c r="J90" s="2"/>
      <c r="K90" s="2"/>
      <c r="L90" s="2"/>
      <c r="M90" s="2"/>
      <c r="N90" s="2"/>
      <c r="O90" s="2"/>
      <c r="P90" s="2"/>
      <c r="Q90" s="2"/>
      <c r="R90" s="2"/>
      <c r="S90" s="2"/>
      <c r="T90" s="2"/>
      <c r="U90" s="2"/>
      <c r="V90" s="2"/>
      <c r="W90" s="2"/>
      <c r="X90" s="2"/>
      <c r="Y90" s="2"/>
      <c r="Z90" s="2"/>
      <c r="AA90" s="2"/>
      <c r="AB90" s="2"/>
      <c r="AC90" s="2"/>
      <c r="AD90" s="2"/>
      <c r="AE90" s="2"/>
      <c r="AF90" s="2"/>
      <c r="AG90" s="2"/>
      <c r="AH90" s="2"/>
      <c r="AI90" s="2"/>
      <c r="AJ90" s="2"/>
      <c r="AK90" s="2"/>
      <c r="AL90" s="2"/>
      <c r="AM90" s="2"/>
      <c r="AN90" s="2"/>
      <c r="AO90" s="2"/>
      <c r="AP90" s="2"/>
      <c r="AQ90" s="2"/>
      <c r="AR90" s="2"/>
      <c r="AS90" s="2"/>
      <c r="AT90" s="2"/>
      <c r="AU90" s="2"/>
      <c r="AV90" s="2"/>
      <c r="AW90" s="2"/>
      <c r="AX90" s="2"/>
      <c r="AY90" s="2"/>
      <c r="AZ90" s="1"/>
      <c r="BA90" s="1"/>
      <c r="BB90" s="1"/>
      <c r="BC90" s="1"/>
      <c r="BD90" s="1"/>
      <c r="BE90" s="1"/>
      <c r="BF90" s="1"/>
      <c r="BG90" s="1"/>
      <c r="BH90" s="1"/>
      <c r="BI90" s="1"/>
    </row>
    <row r="91" spans="1:61" ht="18.75" x14ac:dyDescent="0.45">
      <c r="A91" s="3"/>
      <c r="B91" s="3"/>
      <c r="C91" s="3"/>
      <c r="D91" s="3"/>
      <c r="E91" s="3"/>
      <c r="F91" s="2"/>
      <c r="G91" s="2"/>
      <c r="H91" s="2"/>
      <c r="I91" s="2"/>
      <c r="J91" s="2"/>
      <c r="K91" s="2"/>
      <c r="L91" s="2"/>
      <c r="M91" s="2"/>
      <c r="N91" s="2"/>
      <c r="O91" s="2"/>
      <c r="P91" s="2"/>
      <c r="Q91" s="2"/>
      <c r="R91" s="2"/>
      <c r="S91" s="2"/>
      <c r="T91" s="2"/>
      <c r="U91" s="2"/>
      <c r="V91" s="2"/>
      <c r="W91" s="2"/>
      <c r="X91" s="2"/>
      <c r="Y91" s="2"/>
      <c r="Z91" s="2"/>
      <c r="AA91" s="2"/>
      <c r="AB91" s="2"/>
      <c r="AC91" s="2"/>
      <c r="AD91" s="2"/>
      <c r="AE91" s="2"/>
      <c r="AF91" s="2"/>
      <c r="AG91" s="2"/>
      <c r="AH91" s="2"/>
      <c r="AI91" s="2"/>
      <c r="AJ91" s="2"/>
      <c r="AK91" s="2"/>
      <c r="AL91" s="2"/>
      <c r="AM91" s="2"/>
      <c r="AN91" s="2"/>
      <c r="AO91" s="2"/>
      <c r="AP91" s="2"/>
      <c r="AQ91" s="2"/>
      <c r="AR91" s="2"/>
      <c r="AS91" s="2"/>
      <c r="AT91" s="2"/>
      <c r="AU91" s="2"/>
      <c r="AV91" s="2"/>
      <c r="AW91" s="2"/>
      <c r="AX91" s="2"/>
      <c r="AY91" s="2"/>
      <c r="AZ91" s="1"/>
      <c r="BA91" s="1"/>
      <c r="BB91" s="1"/>
      <c r="BC91" s="1"/>
      <c r="BD91" s="1"/>
      <c r="BE91" s="1"/>
      <c r="BF91" s="1"/>
      <c r="BG91" s="1"/>
      <c r="BH91" s="1"/>
      <c r="BI91" s="1"/>
    </row>
    <row r="92" spans="1:61" ht="18.75" x14ac:dyDescent="0.45">
      <c r="A92" s="3"/>
      <c r="B92" s="3"/>
      <c r="C92" s="3"/>
      <c r="D92" s="3"/>
      <c r="E92" s="3"/>
      <c r="F92" s="2"/>
      <c r="G92" s="2"/>
      <c r="H92" s="2"/>
      <c r="I92" s="2"/>
      <c r="J92" s="2"/>
      <c r="K92" s="2"/>
      <c r="L92" s="2"/>
      <c r="M92" s="2"/>
      <c r="N92" s="2"/>
      <c r="O92" s="2"/>
      <c r="P92" s="2"/>
      <c r="Q92" s="2"/>
      <c r="R92" s="2"/>
      <c r="S92" s="2"/>
      <c r="T92" s="2"/>
      <c r="U92" s="2"/>
      <c r="V92" s="2"/>
      <c r="W92" s="2"/>
      <c r="X92" s="2"/>
      <c r="Y92" s="2"/>
      <c r="Z92" s="2"/>
      <c r="AA92" s="2"/>
      <c r="AB92" s="2"/>
      <c r="AC92" s="2"/>
      <c r="AD92" s="2"/>
      <c r="AE92" s="2"/>
      <c r="AF92" s="2"/>
      <c r="AG92" s="2"/>
      <c r="AH92" s="2"/>
      <c r="AI92" s="2"/>
      <c r="AJ92" s="2"/>
      <c r="AK92" s="2"/>
      <c r="AL92" s="2"/>
      <c r="AM92" s="2"/>
      <c r="AN92" s="2"/>
      <c r="AO92" s="2"/>
      <c r="AP92" s="2"/>
      <c r="AQ92" s="2"/>
      <c r="AR92" s="2"/>
      <c r="AS92" s="2"/>
      <c r="AT92" s="2"/>
      <c r="AU92" s="2"/>
      <c r="AV92" s="2"/>
      <c r="AW92" s="2"/>
      <c r="AX92" s="2"/>
      <c r="AY92" s="2"/>
      <c r="AZ92" s="1"/>
      <c r="BA92" s="1"/>
      <c r="BB92" s="1"/>
      <c r="BC92" s="1"/>
      <c r="BD92" s="1"/>
      <c r="BE92" s="1"/>
      <c r="BF92" s="1"/>
      <c r="BG92" s="1"/>
      <c r="BH92" s="1"/>
      <c r="BI92" s="1"/>
    </row>
    <row r="93" spans="1:61" ht="18.75" x14ac:dyDescent="0.45">
      <c r="A93" s="3"/>
      <c r="B93" s="3"/>
      <c r="C93" s="3"/>
      <c r="D93" s="3"/>
      <c r="E93" s="3"/>
      <c r="F93" s="2"/>
      <c r="G93" s="2"/>
      <c r="H93" s="2"/>
      <c r="I93" s="2"/>
      <c r="J93" s="2"/>
      <c r="K93" s="2"/>
      <c r="L93" s="2"/>
      <c r="M93" s="2"/>
      <c r="N93" s="2"/>
      <c r="O93" s="2"/>
      <c r="P93" s="2"/>
      <c r="Q93" s="2"/>
      <c r="R93" s="2"/>
      <c r="S93" s="2"/>
      <c r="T93" s="2"/>
      <c r="U93" s="2"/>
      <c r="V93" s="2"/>
      <c r="W93" s="2"/>
      <c r="X93" s="2"/>
      <c r="Y93" s="2"/>
      <c r="Z93" s="2"/>
      <c r="AA93" s="2"/>
      <c r="AB93" s="2"/>
      <c r="AC93" s="2"/>
      <c r="AD93" s="2"/>
      <c r="AE93" s="2"/>
      <c r="AF93" s="2"/>
      <c r="AG93" s="2"/>
      <c r="AH93" s="2"/>
      <c r="AI93" s="2"/>
      <c r="AJ93" s="2"/>
      <c r="AK93" s="2"/>
      <c r="AL93" s="2"/>
      <c r="AM93" s="2"/>
      <c r="AN93" s="2"/>
      <c r="AO93" s="2"/>
      <c r="AP93" s="2"/>
      <c r="AQ93" s="2"/>
      <c r="AR93" s="2"/>
      <c r="AS93" s="2"/>
      <c r="AT93" s="2"/>
      <c r="AU93" s="2"/>
      <c r="AV93" s="2"/>
      <c r="AW93" s="2"/>
      <c r="AX93" s="2"/>
      <c r="AY93" s="2"/>
      <c r="AZ93" s="1"/>
      <c r="BA93" s="1"/>
      <c r="BB93" s="1"/>
      <c r="BC93" s="1"/>
      <c r="BD93" s="1"/>
      <c r="BE93" s="1"/>
      <c r="BF93" s="1"/>
      <c r="BG93" s="1"/>
      <c r="BH93" s="1"/>
      <c r="BI93" s="1"/>
    </row>
    <row r="94" spans="1:61" ht="18.75" x14ac:dyDescent="0.45">
      <c r="A94" s="3"/>
      <c r="B94" s="3"/>
      <c r="C94" s="3"/>
      <c r="D94" s="3"/>
      <c r="E94" s="3"/>
      <c r="F94" s="2"/>
      <c r="G94" s="2"/>
      <c r="H94" s="2"/>
      <c r="I94" s="2"/>
      <c r="J94" s="2"/>
      <c r="K94" s="2"/>
      <c r="L94" s="2"/>
      <c r="M94" s="2"/>
      <c r="N94" s="2"/>
      <c r="O94" s="2"/>
      <c r="P94" s="2"/>
      <c r="Q94" s="2"/>
      <c r="R94" s="2"/>
      <c r="S94" s="2"/>
      <c r="T94" s="2"/>
      <c r="U94" s="2"/>
      <c r="V94" s="2"/>
      <c r="W94" s="2"/>
      <c r="X94" s="2"/>
      <c r="Y94" s="2"/>
      <c r="Z94" s="2"/>
      <c r="AA94" s="2"/>
      <c r="AB94" s="2"/>
      <c r="AC94" s="2"/>
      <c r="AD94" s="2"/>
      <c r="AE94" s="2"/>
      <c r="AF94" s="2"/>
      <c r="AG94" s="2"/>
      <c r="AH94" s="2"/>
      <c r="AI94" s="2"/>
      <c r="AJ94" s="2"/>
      <c r="AK94" s="2"/>
      <c r="AL94" s="2"/>
      <c r="AM94" s="2"/>
      <c r="AN94" s="2"/>
      <c r="AO94" s="2"/>
      <c r="AP94" s="2"/>
      <c r="AQ94" s="2"/>
      <c r="AR94" s="2"/>
      <c r="AS94" s="2"/>
      <c r="AT94" s="2"/>
      <c r="AU94" s="2"/>
      <c r="AV94" s="2"/>
      <c r="AW94" s="2"/>
      <c r="AX94" s="2"/>
      <c r="AY94" s="2"/>
      <c r="AZ94" s="1"/>
      <c r="BA94" s="1"/>
      <c r="BB94" s="1"/>
      <c r="BC94" s="1"/>
      <c r="BD94" s="1"/>
      <c r="BE94" s="1"/>
      <c r="BF94" s="1"/>
      <c r="BG94" s="1"/>
      <c r="BH94" s="1"/>
      <c r="BI94" s="1"/>
    </row>
    <row r="95" spans="1:61" ht="18.75" x14ac:dyDescent="0.45">
      <c r="A95" s="3"/>
      <c r="B95" s="3"/>
      <c r="C95" s="3"/>
      <c r="D95" s="3"/>
      <c r="E95" s="3"/>
      <c r="F95" s="2"/>
      <c r="G95" s="2"/>
      <c r="H95" s="2"/>
      <c r="I95" s="2"/>
      <c r="J95" s="2"/>
      <c r="K95" s="2"/>
      <c r="L95" s="2"/>
      <c r="M95" s="2"/>
      <c r="N95" s="2"/>
      <c r="O95" s="2"/>
      <c r="P95" s="2"/>
      <c r="Q95" s="2"/>
      <c r="R95" s="2"/>
      <c r="S95" s="2"/>
      <c r="T95" s="2"/>
      <c r="U95" s="2"/>
      <c r="V95" s="2"/>
      <c r="W95" s="2"/>
      <c r="X95" s="2"/>
      <c r="Y95" s="2"/>
      <c r="Z95" s="2"/>
      <c r="AA95" s="2"/>
      <c r="AB95" s="2"/>
      <c r="AC95" s="2"/>
      <c r="AD95" s="2"/>
      <c r="AE95" s="2"/>
      <c r="AF95" s="2"/>
      <c r="AG95" s="2"/>
      <c r="AH95" s="2"/>
      <c r="AI95" s="2"/>
      <c r="AJ95" s="2"/>
      <c r="AK95" s="2"/>
      <c r="AL95" s="2"/>
      <c r="AM95" s="2"/>
      <c r="AN95" s="2"/>
      <c r="AO95" s="2"/>
      <c r="AP95" s="2"/>
      <c r="AQ95" s="2"/>
      <c r="AR95" s="2"/>
      <c r="AS95" s="2"/>
      <c r="AT95" s="2"/>
      <c r="AU95" s="2"/>
      <c r="AV95" s="2"/>
      <c r="AW95" s="2"/>
      <c r="AX95" s="2"/>
      <c r="AY95" s="2"/>
      <c r="AZ95" s="1"/>
      <c r="BA95" s="1"/>
      <c r="BB95" s="1"/>
      <c r="BC95" s="1"/>
      <c r="BD95" s="1"/>
      <c r="BE95" s="1"/>
      <c r="BF95" s="1"/>
      <c r="BG95" s="1"/>
      <c r="BH95" s="1"/>
      <c r="BI95" s="1"/>
    </row>
    <row r="96" spans="1:61" ht="18.75" x14ac:dyDescent="0.45">
      <c r="A96" s="3"/>
      <c r="B96" s="3"/>
      <c r="C96" s="3"/>
      <c r="D96" s="3"/>
      <c r="E96" s="3"/>
      <c r="F96" s="2"/>
      <c r="G96" s="2"/>
      <c r="H96" s="2"/>
      <c r="I96" s="2"/>
      <c r="J96" s="2"/>
      <c r="K96" s="2"/>
      <c r="L96" s="2"/>
      <c r="M96" s="2"/>
      <c r="N96" s="2"/>
      <c r="O96" s="2"/>
      <c r="P96" s="2"/>
      <c r="Q96" s="2"/>
      <c r="R96" s="2"/>
      <c r="S96" s="2"/>
      <c r="T96" s="2"/>
      <c r="U96" s="2"/>
      <c r="V96" s="2"/>
      <c r="W96" s="2"/>
      <c r="X96" s="2"/>
      <c r="Y96" s="2"/>
      <c r="Z96" s="2"/>
      <c r="AA96" s="2"/>
      <c r="AB96" s="2"/>
      <c r="AC96" s="2"/>
      <c r="AD96" s="2"/>
      <c r="AE96" s="2"/>
      <c r="AF96" s="2"/>
      <c r="AG96" s="2"/>
      <c r="AH96" s="2"/>
      <c r="AI96" s="2"/>
      <c r="AJ96" s="2"/>
      <c r="AK96" s="2"/>
      <c r="AL96" s="2"/>
      <c r="AM96" s="2"/>
      <c r="AN96" s="2"/>
      <c r="AO96" s="2"/>
      <c r="AP96" s="2"/>
      <c r="AQ96" s="2"/>
      <c r="AR96" s="2"/>
      <c r="AS96" s="2"/>
      <c r="AT96" s="2"/>
      <c r="AU96" s="2"/>
      <c r="AV96" s="2"/>
      <c r="AW96" s="2"/>
      <c r="AX96" s="2"/>
      <c r="AY96" s="2"/>
      <c r="AZ96" s="1"/>
      <c r="BA96" s="1"/>
      <c r="BB96" s="1"/>
      <c r="BC96" s="1"/>
      <c r="BD96" s="1"/>
      <c r="BE96" s="1"/>
      <c r="BF96" s="1"/>
      <c r="BG96" s="1"/>
      <c r="BH96" s="1"/>
      <c r="BI96" s="1"/>
    </row>
    <row r="97" spans="1:61" ht="18.75" x14ac:dyDescent="0.45">
      <c r="A97" s="3"/>
      <c r="B97" s="3"/>
      <c r="C97" s="3"/>
      <c r="D97" s="3"/>
      <c r="E97" s="3"/>
      <c r="F97" s="2"/>
      <c r="G97" s="2"/>
      <c r="H97" s="2"/>
      <c r="I97" s="2"/>
      <c r="J97" s="2"/>
      <c r="K97" s="2"/>
      <c r="L97" s="2"/>
      <c r="M97" s="2"/>
      <c r="N97" s="2"/>
      <c r="O97" s="2"/>
      <c r="P97" s="2"/>
      <c r="Q97" s="2"/>
      <c r="R97" s="2"/>
      <c r="S97" s="2"/>
      <c r="T97" s="2"/>
      <c r="U97" s="2"/>
      <c r="V97" s="2"/>
      <c r="W97" s="2"/>
      <c r="X97" s="2"/>
      <c r="Y97" s="2"/>
      <c r="Z97" s="2"/>
      <c r="AA97" s="2"/>
      <c r="AB97" s="2"/>
      <c r="AC97" s="2"/>
      <c r="AD97" s="2"/>
      <c r="AE97" s="2"/>
      <c r="AF97" s="2"/>
      <c r="AG97" s="2"/>
      <c r="AH97" s="2"/>
      <c r="AI97" s="2"/>
      <c r="AJ97" s="2"/>
      <c r="AK97" s="2"/>
      <c r="AL97" s="2"/>
      <c r="AM97" s="2"/>
      <c r="AN97" s="2"/>
      <c r="AO97" s="2"/>
      <c r="AP97" s="2"/>
      <c r="AQ97" s="2"/>
      <c r="AR97" s="2"/>
      <c r="AS97" s="2"/>
      <c r="AT97" s="2"/>
      <c r="AU97" s="2"/>
      <c r="AV97" s="2"/>
      <c r="AW97" s="2"/>
      <c r="AX97" s="2"/>
      <c r="AY97" s="2"/>
      <c r="AZ97" s="1"/>
      <c r="BA97" s="1"/>
      <c r="BB97" s="1"/>
      <c r="BC97" s="1"/>
      <c r="BD97" s="1"/>
      <c r="BE97" s="1"/>
      <c r="BF97" s="1"/>
      <c r="BG97" s="1"/>
      <c r="BH97" s="1"/>
      <c r="BI97" s="1"/>
    </row>
    <row r="98" spans="1:61" ht="18.75" x14ac:dyDescent="0.45">
      <c r="A98" s="3"/>
      <c r="B98" s="3"/>
      <c r="C98" s="3"/>
      <c r="D98" s="3"/>
      <c r="E98" s="3"/>
      <c r="F98" s="2"/>
      <c r="G98" s="2"/>
      <c r="H98" s="2"/>
      <c r="I98" s="2"/>
      <c r="J98" s="2"/>
      <c r="K98" s="2"/>
      <c r="L98" s="2"/>
      <c r="M98" s="2"/>
      <c r="N98" s="2"/>
      <c r="O98" s="2"/>
      <c r="P98" s="2"/>
      <c r="Q98" s="2"/>
      <c r="R98" s="2"/>
      <c r="S98" s="2"/>
      <c r="T98" s="2"/>
      <c r="U98" s="2"/>
      <c r="V98" s="2"/>
      <c r="W98" s="2"/>
      <c r="X98" s="2"/>
      <c r="Y98" s="2"/>
      <c r="Z98" s="2"/>
      <c r="AA98" s="2"/>
      <c r="AB98" s="2"/>
      <c r="AC98" s="2"/>
      <c r="AD98" s="2"/>
      <c r="AE98" s="2"/>
      <c r="AF98" s="2"/>
      <c r="AG98" s="2"/>
      <c r="AH98" s="2"/>
      <c r="AI98" s="2"/>
      <c r="AJ98" s="2"/>
      <c r="AK98" s="2"/>
      <c r="AL98" s="2"/>
      <c r="AM98" s="2"/>
      <c r="AN98" s="2"/>
      <c r="AO98" s="2"/>
      <c r="AP98" s="2"/>
      <c r="AQ98" s="2"/>
      <c r="AR98" s="2"/>
      <c r="AS98" s="2"/>
      <c r="AT98" s="2"/>
      <c r="AU98" s="2"/>
      <c r="AV98" s="2"/>
      <c r="AW98" s="2"/>
      <c r="AX98" s="2"/>
      <c r="AY98" s="2"/>
      <c r="AZ98" s="1"/>
      <c r="BA98" s="1"/>
      <c r="BB98" s="1"/>
      <c r="BC98" s="1"/>
      <c r="BD98" s="1"/>
      <c r="BE98" s="1"/>
      <c r="BF98" s="1"/>
      <c r="BG98" s="1"/>
      <c r="BH98" s="1"/>
      <c r="BI98" s="1"/>
    </row>
    <row r="99" spans="1:61" ht="18.75" x14ac:dyDescent="0.45">
      <c r="A99" s="3"/>
      <c r="B99" s="3"/>
      <c r="C99" s="3"/>
      <c r="D99" s="3"/>
      <c r="E99" s="3"/>
      <c r="F99" s="2"/>
      <c r="G99" s="2"/>
      <c r="H99" s="2"/>
      <c r="I99" s="2"/>
      <c r="J99" s="2"/>
      <c r="K99" s="2"/>
      <c r="L99" s="2"/>
      <c r="M99" s="2"/>
      <c r="N99" s="2"/>
      <c r="O99" s="2"/>
      <c r="P99" s="2"/>
      <c r="Q99" s="2"/>
      <c r="R99" s="2"/>
      <c r="S99" s="2"/>
      <c r="T99" s="2"/>
      <c r="U99" s="2"/>
      <c r="V99" s="2"/>
      <c r="W99" s="2"/>
      <c r="X99" s="2"/>
      <c r="Y99" s="2"/>
      <c r="Z99" s="2"/>
      <c r="AA99" s="2"/>
      <c r="AB99" s="2"/>
      <c r="AC99" s="2"/>
      <c r="AD99" s="2"/>
      <c r="AE99" s="2"/>
      <c r="AF99" s="2"/>
      <c r="AG99" s="2"/>
      <c r="AH99" s="2"/>
      <c r="AI99" s="2"/>
      <c r="AJ99" s="2"/>
      <c r="AK99" s="2"/>
      <c r="AL99" s="2"/>
      <c r="AM99" s="2"/>
      <c r="AN99" s="2"/>
      <c r="AO99" s="2"/>
      <c r="AP99" s="2"/>
      <c r="AQ99" s="2"/>
      <c r="AR99" s="2"/>
      <c r="AS99" s="2"/>
      <c r="AT99" s="2"/>
      <c r="AU99" s="2"/>
      <c r="AV99" s="2"/>
      <c r="AW99" s="2"/>
      <c r="AX99" s="2"/>
      <c r="AY99" s="2"/>
      <c r="AZ99" s="1"/>
      <c r="BA99" s="1"/>
      <c r="BB99" s="1"/>
      <c r="BC99" s="1"/>
      <c r="BD99" s="1"/>
      <c r="BE99" s="1"/>
      <c r="BF99" s="1"/>
      <c r="BG99" s="1"/>
      <c r="BH99" s="1"/>
      <c r="BI99" s="1"/>
    </row>
    <row r="100" spans="1:61" ht="18.75" x14ac:dyDescent="0.45">
      <c r="A100" s="3"/>
      <c r="B100" s="3"/>
      <c r="C100" s="3"/>
      <c r="D100" s="3"/>
      <c r="E100" s="3"/>
      <c r="F100" s="2"/>
      <c r="G100" s="2"/>
      <c r="H100" s="2"/>
      <c r="I100" s="2"/>
      <c r="J100" s="2"/>
      <c r="K100" s="2"/>
      <c r="L100" s="2"/>
      <c r="M100" s="2"/>
      <c r="N100" s="2"/>
      <c r="O100" s="2"/>
      <c r="P100" s="2"/>
      <c r="Q100" s="2"/>
      <c r="R100" s="2"/>
      <c r="S100" s="2"/>
      <c r="T100" s="2"/>
      <c r="U100" s="2"/>
      <c r="V100" s="2"/>
      <c r="W100" s="2"/>
      <c r="X100" s="2"/>
      <c r="Y100" s="2"/>
      <c r="Z100" s="2"/>
      <c r="AA100" s="2"/>
      <c r="AB100" s="2"/>
      <c r="AC100" s="2"/>
      <c r="AD100" s="2"/>
      <c r="AE100" s="2"/>
      <c r="AF100" s="2"/>
      <c r="AG100" s="2"/>
      <c r="AH100" s="2"/>
      <c r="AI100" s="2"/>
      <c r="AJ100" s="2"/>
      <c r="AK100" s="2"/>
      <c r="AL100" s="2"/>
      <c r="AM100" s="2"/>
      <c r="AN100" s="2"/>
      <c r="AO100" s="2"/>
      <c r="AP100" s="2"/>
      <c r="AQ100" s="2"/>
      <c r="AR100" s="2"/>
      <c r="AS100" s="2"/>
      <c r="AT100" s="2"/>
      <c r="AU100" s="2"/>
      <c r="AV100" s="2"/>
      <c r="AW100" s="2"/>
      <c r="AX100" s="2"/>
      <c r="AY100" s="2"/>
      <c r="AZ100" s="1"/>
      <c r="BA100" s="1"/>
      <c r="BB100" s="1"/>
      <c r="BC100" s="1"/>
      <c r="BD100" s="1"/>
      <c r="BE100" s="1"/>
      <c r="BF100" s="1"/>
      <c r="BG100" s="1"/>
      <c r="BH100" s="1"/>
      <c r="BI100" s="1"/>
    </row>
    <row r="101" spans="1:61" ht="18.75" x14ac:dyDescent="0.45">
      <c r="A101" s="3"/>
      <c r="B101" s="3"/>
      <c r="C101" s="3"/>
      <c r="D101" s="3"/>
      <c r="E101" s="3"/>
      <c r="F101" s="2"/>
      <c r="G101" s="2"/>
      <c r="H101" s="2"/>
      <c r="I101" s="2"/>
      <c r="J101" s="2"/>
      <c r="K101" s="2"/>
      <c r="L101" s="2"/>
      <c r="M101" s="2"/>
      <c r="N101" s="2"/>
      <c r="O101" s="2"/>
      <c r="P101" s="2"/>
      <c r="Q101" s="2"/>
      <c r="R101" s="2"/>
      <c r="S101" s="2"/>
      <c r="T101" s="2"/>
      <c r="U101" s="2"/>
      <c r="V101" s="2"/>
      <c r="W101" s="2"/>
      <c r="X101" s="2"/>
      <c r="Y101" s="2"/>
      <c r="Z101" s="2"/>
      <c r="AA101" s="2"/>
      <c r="AB101" s="2"/>
      <c r="AC101" s="2"/>
      <c r="AD101" s="2"/>
      <c r="AE101" s="2"/>
      <c r="AF101" s="2"/>
      <c r="AG101" s="2"/>
      <c r="AH101" s="2"/>
      <c r="AI101" s="2"/>
      <c r="AJ101" s="2"/>
      <c r="AK101" s="2"/>
      <c r="AL101" s="2"/>
      <c r="AM101" s="2"/>
      <c r="AN101" s="2"/>
      <c r="AO101" s="2"/>
      <c r="AP101" s="2"/>
      <c r="AQ101" s="2"/>
      <c r="AR101" s="2"/>
      <c r="AS101" s="2"/>
      <c r="AT101" s="2"/>
      <c r="AU101" s="2"/>
      <c r="AV101" s="2"/>
      <c r="AW101" s="2"/>
      <c r="AX101" s="2"/>
      <c r="AY101" s="2"/>
      <c r="AZ101" s="1"/>
      <c r="BA101" s="1"/>
      <c r="BB101" s="1"/>
      <c r="BC101" s="1"/>
      <c r="BD101" s="1"/>
      <c r="BE101" s="1"/>
      <c r="BF101" s="1"/>
      <c r="BG101" s="1"/>
      <c r="BH101" s="1"/>
      <c r="BI101" s="1"/>
    </row>
    <row r="102" spans="1:61" ht="18.75" x14ac:dyDescent="0.45">
      <c r="A102" s="3"/>
      <c r="B102" s="3"/>
      <c r="C102" s="3"/>
      <c r="D102" s="3"/>
      <c r="E102" s="3"/>
      <c r="F102" s="2"/>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c r="AF102" s="2"/>
      <c r="AG102" s="2"/>
      <c r="AH102" s="2"/>
      <c r="AI102" s="2"/>
      <c r="AJ102" s="2"/>
      <c r="AK102" s="2"/>
      <c r="AL102" s="2"/>
      <c r="AM102" s="2"/>
      <c r="AN102" s="2"/>
      <c r="AO102" s="2"/>
      <c r="AP102" s="2"/>
      <c r="AQ102" s="2"/>
      <c r="AR102" s="2"/>
      <c r="AS102" s="2"/>
      <c r="AT102" s="2"/>
      <c r="AU102" s="2"/>
      <c r="AV102" s="2"/>
      <c r="AW102" s="2"/>
      <c r="AX102" s="2"/>
      <c r="AY102" s="2"/>
      <c r="AZ102" s="1"/>
      <c r="BA102" s="1"/>
      <c r="BB102" s="1"/>
      <c r="BC102" s="1"/>
      <c r="BD102" s="1"/>
      <c r="BE102" s="1"/>
      <c r="BF102" s="1"/>
      <c r="BG102" s="1"/>
      <c r="BH102" s="1"/>
      <c r="BI102" s="1"/>
    </row>
    <row r="103" spans="1:61" ht="18.75" x14ac:dyDescent="0.45">
      <c r="A103" s="3"/>
      <c r="B103" s="3"/>
      <c r="C103" s="3"/>
      <c r="D103" s="3"/>
      <c r="E103" s="3"/>
      <c r="F103" s="2"/>
      <c r="G103" s="2"/>
      <c r="H103" s="2"/>
      <c r="I103" s="2"/>
      <c r="J103" s="2"/>
      <c r="K103" s="2"/>
      <c r="L103" s="2"/>
      <c r="M103" s="2"/>
      <c r="N103" s="2"/>
      <c r="O103" s="2"/>
      <c r="P103" s="2"/>
      <c r="Q103" s="2"/>
      <c r="R103" s="2"/>
      <c r="S103" s="2"/>
      <c r="T103" s="2"/>
      <c r="U103" s="2"/>
      <c r="V103" s="2"/>
      <c r="W103" s="2"/>
      <c r="X103" s="2"/>
      <c r="Y103" s="2"/>
      <c r="Z103" s="2"/>
      <c r="AA103" s="2"/>
      <c r="AB103" s="2"/>
      <c r="AC103" s="2"/>
      <c r="AD103" s="2"/>
      <c r="AE103" s="2"/>
      <c r="AF103" s="2"/>
      <c r="AG103" s="2"/>
      <c r="AH103" s="2"/>
      <c r="AI103" s="2"/>
      <c r="AJ103" s="2"/>
      <c r="AK103" s="2"/>
      <c r="AL103" s="2"/>
      <c r="AM103" s="2"/>
      <c r="AN103" s="2"/>
      <c r="AO103" s="2"/>
      <c r="AP103" s="2"/>
      <c r="AQ103" s="2"/>
      <c r="AR103" s="2"/>
      <c r="AS103" s="2"/>
      <c r="AT103" s="2"/>
      <c r="AU103" s="2"/>
      <c r="AV103" s="2"/>
      <c r="AW103" s="2"/>
      <c r="AX103" s="2"/>
      <c r="AY103" s="2"/>
      <c r="AZ103" s="1"/>
      <c r="BA103" s="1"/>
      <c r="BB103" s="1"/>
      <c r="BC103" s="1"/>
      <c r="BD103" s="1"/>
      <c r="BE103" s="1"/>
      <c r="BF103" s="1"/>
      <c r="BG103" s="1"/>
      <c r="BH103" s="1"/>
      <c r="BI103" s="1"/>
    </row>
    <row r="104" spans="1:61" ht="18.75" x14ac:dyDescent="0.45">
      <c r="A104" s="3"/>
      <c r="B104" s="3"/>
      <c r="C104" s="3"/>
      <c r="D104" s="3"/>
      <c r="E104" s="3"/>
      <c r="F104" s="2"/>
      <c r="G104" s="2"/>
      <c r="H104" s="2"/>
      <c r="I104" s="2"/>
      <c r="J104" s="2"/>
      <c r="K104" s="2"/>
      <c r="L104" s="2"/>
      <c r="M104" s="2"/>
      <c r="N104" s="2"/>
      <c r="O104" s="2"/>
      <c r="P104" s="2"/>
      <c r="Q104" s="2"/>
      <c r="R104" s="2"/>
      <c r="S104" s="2"/>
      <c r="T104" s="2"/>
      <c r="U104" s="2"/>
      <c r="V104" s="2"/>
      <c r="W104" s="2"/>
      <c r="X104" s="2"/>
      <c r="Y104" s="2"/>
      <c r="Z104" s="2"/>
      <c r="AA104" s="2"/>
      <c r="AB104" s="2"/>
      <c r="AC104" s="2"/>
      <c r="AD104" s="2"/>
      <c r="AE104" s="2"/>
      <c r="AF104" s="2"/>
      <c r="AG104" s="2"/>
      <c r="AH104" s="2"/>
      <c r="AI104" s="2"/>
      <c r="AJ104" s="2"/>
      <c r="AK104" s="2"/>
      <c r="AL104" s="2"/>
      <c r="AM104" s="2"/>
      <c r="AN104" s="2"/>
      <c r="AO104" s="2"/>
      <c r="AP104" s="2"/>
      <c r="AQ104" s="2"/>
      <c r="AR104" s="2"/>
      <c r="AS104" s="2"/>
      <c r="AT104" s="2"/>
      <c r="AU104" s="2"/>
      <c r="AV104" s="2"/>
      <c r="AW104" s="2"/>
      <c r="AX104" s="2"/>
      <c r="AY104" s="2"/>
      <c r="AZ104" s="1"/>
      <c r="BA104" s="1"/>
      <c r="BB104" s="1"/>
      <c r="BC104" s="1"/>
      <c r="BD104" s="1"/>
      <c r="BE104" s="1"/>
      <c r="BF104" s="1"/>
      <c r="BG104" s="1"/>
      <c r="BH104" s="1"/>
      <c r="BI104" s="1"/>
    </row>
    <row r="105" spans="1:61" ht="18.75" x14ac:dyDescent="0.45">
      <c r="A105" s="3"/>
      <c r="B105" s="3"/>
      <c r="C105" s="3"/>
      <c r="D105" s="3"/>
      <c r="E105" s="3"/>
      <c r="F105" s="2"/>
      <c r="G105" s="2"/>
      <c r="H105" s="2"/>
      <c r="I105" s="2"/>
      <c r="J105" s="2"/>
      <c r="K105" s="2"/>
      <c r="L105" s="2"/>
      <c r="M105" s="2"/>
      <c r="N105" s="2"/>
      <c r="O105" s="2"/>
      <c r="P105" s="2"/>
      <c r="Q105" s="2"/>
      <c r="R105" s="2"/>
      <c r="S105" s="2"/>
      <c r="T105" s="2"/>
      <c r="U105" s="2"/>
      <c r="V105" s="2"/>
      <c r="W105" s="2"/>
      <c r="X105" s="2"/>
      <c r="Y105" s="2"/>
      <c r="Z105" s="2"/>
      <c r="AA105" s="2"/>
      <c r="AB105" s="2"/>
      <c r="AC105" s="2"/>
      <c r="AD105" s="2"/>
      <c r="AE105" s="2"/>
      <c r="AF105" s="2"/>
      <c r="AG105" s="2"/>
      <c r="AH105" s="2"/>
      <c r="AI105" s="2"/>
      <c r="AJ105" s="2"/>
      <c r="AK105" s="2"/>
      <c r="AL105" s="2"/>
      <c r="AM105" s="2"/>
      <c r="AN105" s="2"/>
      <c r="AO105" s="2"/>
      <c r="AP105" s="2"/>
      <c r="AQ105" s="2"/>
      <c r="AR105" s="2"/>
      <c r="AS105" s="2"/>
      <c r="AT105" s="2"/>
      <c r="AU105" s="2"/>
      <c r="AV105" s="2"/>
      <c r="AW105" s="2"/>
      <c r="AX105" s="2"/>
      <c r="AY105" s="2"/>
      <c r="AZ105" s="1"/>
      <c r="BA105" s="1"/>
      <c r="BB105" s="1"/>
      <c r="BC105" s="1"/>
      <c r="BD105" s="1"/>
      <c r="BE105" s="1"/>
      <c r="BF105" s="1"/>
      <c r="BG105" s="1"/>
      <c r="BH105" s="1"/>
      <c r="BI105" s="1"/>
    </row>
    <row r="106" spans="1:61" ht="18.75" x14ac:dyDescent="0.45">
      <c r="A106" s="3"/>
      <c r="B106" s="3"/>
      <c r="C106" s="3"/>
      <c r="D106" s="3"/>
      <c r="E106" s="3"/>
      <c r="F106" s="2"/>
      <c r="G106" s="2"/>
      <c r="H106" s="2"/>
      <c r="I106" s="2"/>
      <c r="J106" s="2"/>
      <c r="K106" s="2"/>
      <c r="L106" s="2"/>
      <c r="M106" s="2"/>
      <c r="N106" s="2"/>
      <c r="O106" s="2"/>
      <c r="P106" s="2"/>
      <c r="Q106" s="2"/>
      <c r="R106" s="2"/>
      <c r="S106" s="2"/>
      <c r="T106" s="2"/>
      <c r="U106" s="2"/>
      <c r="V106" s="2"/>
      <c r="W106" s="2"/>
      <c r="X106" s="2"/>
      <c r="Y106" s="2"/>
      <c r="Z106" s="2"/>
      <c r="AA106" s="2"/>
      <c r="AB106" s="2"/>
      <c r="AC106" s="2"/>
      <c r="AD106" s="2"/>
      <c r="AE106" s="2"/>
      <c r="AF106" s="2"/>
      <c r="AG106" s="2"/>
      <c r="AH106" s="2"/>
      <c r="AI106" s="2"/>
      <c r="AJ106" s="2"/>
      <c r="AK106" s="2"/>
      <c r="AL106" s="2"/>
      <c r="AM106" s="2"/>
      <c r="AN106" s="2"/>
      <c r="AO106" s="2"/>
      <c r="AP106" s="2"/>
      <c r="AQ106" s="2"/>
      <c r="AR106" s="2"/>
      <c r="AS106" s="2"/>
      <c r="AT106" s="2"/>
      <c r="AU106" s="2"/>
      <c r="AV106" s="2"/>
      <c r="AW106" s="2"/>
      <c r="AX106" s="2"/>
      <c r="AY106" s="2"/>
      <c r="AZ106" s="1"/>
      <c r="BA106" s="1"/>
      <c r="BB106" s="1"/>
      <c r="BC106" s="1"/>
      <c r="BD106" s="1"/>
      <c r="BE106" s="1"/>
      <c r="BF106" s="1"/>
      <c r="BG106" s="1"/>
      <c r="BH106" s="1"/>
      <c r="BI106" s="1"/>
    </row>
    <row r="107" spans="1:61" ht="18.75" x14ac:dyDescent="0.45">
      <c r="A107" s="3"/>
      <c r="B107" s="3"/>
      <c r="C107" s="3"/>
      <c r="D107" s="3"/>
      <c r="E107" s="3"/>
      <c r="F107" s="2"/>
      <c r="G107" s="2"/>
      <c r="H107" s="2"/>
      <c r="I107" s="2"/>
      <c r="J107" s="2"/>
      <c r="K107" s="2"/>
      <c r="L107" s="2"/>
      <c r="M107" s="2"/>
      <c r="N107" s="2"/>
      <c r="O107" s="2"/>
      <c r="P107" s="2"/>
      <c r="Q107" s="2"/>
      <c r="R107" s="2"/>
      <c r="S107" s="2"/>
      <c r="T107" s="2"/>
      <c r="U107" s="2"/>
      <c r="V107" s="2"/>
      <c r="W107" s="2"/>
      <c r="X107" s="2"/>
      <c r="Y107" s="2"/>
      <c r="Z107" s="2"/>
      <c r="AA107" s="2"/>
      <c r="AB107" s="2"/>
      <c r="AC107" s="2"/>
      <c r="AD107" s="2"/>
      <c r="AE107" s="2"/>
      <c r="AF107" s="2"/>
      <c r="AG107" s="2"/>
      <c r="AH107" s="2"/>
      <c r="AI107" s="2"/>
      <c r="AJ107" s="2"/>
      <c r="AK107" s="2"/>
      <c r="AL107" s="2"/>
      <c r="AM107" s="2"/>
      <c r="AN107" s="2"/>
      <c r="AO107" s="2"/>
      <c r="AP107" s="2"/>
      <c r="AQ107" s="2"/>
      <c r="AR107" s="2"/>
      <c r="AS107" s="2"/>
      <c r="AT107" s="2"/>
      <c r="AU107" s="2"/>
      <c r="AV107" s="2"/>
      <c r="AW107" s="2"/>
      <c r="AX107" s="2"/>
      <c r="AY107" s="2"/>
      <c r="AZ107" s="1"/>
      <c r="BA107" s="1"/>
      <c r="BB107" s="1"/>
      <c r="BC107" s="1"/>
      <c r="BD107" s="1"/>
      <c r="BE107" s="1"/>
      <c r="BF107" s="1"/>
      <c r="BG107" s="1"/>
      <c r="BH107" s="1"/>
      <c r="BI107" s="1"/>
    </row>
    <row r="108" spans="1:61" ht="18.75" x14ac:dyDescent="0.45">
      <c r="A108" s="3"/>
      <c r="B108" s="3"/>
      <c r="C108" s="3"/>
      <c r="D108" s="3"/>
      <c r="E108" s="3"/>
      <c r="F108" s="2"/>
      <c r="G108" s="2"/>
      <c r="H108" s="2"/>
      <c r="I108" s="2"/>
      <c r="J108" s="2"/>
      <c r="K108" s="2"/>
      <c r="L108" s="2"/>
      <c r="M108" s="2"/>
      <c r="N108" s="2"/>
      <c r="O108" s="2"/>
      <c r="P108" s="2"/>
      <c r="Q108" s="2"/>
      <c r="R108" s="2"/>
      <c r="S108" s="2"/>
      <c r="T108" s="2"/>
      <c r="U108" s="2"/>
      <c r="V108" s="2"/>
      <c r="W108" s="2"/>
      <c r="X108" s="2"/>
      <c r="Y108" s="2"/>
      <c r="Z108" s="2"/>
      <c r="AA108" s="2"/>
      <c r="AB108" s="2"/>
      <c r="AC108" s="2"/>
      <c r="AD108" s="2"/>
      <c r="AE108" s="2"/>
      <c r="AF108" s="2"/>
      <c r="AG108" s="2"/>
      <c r="AH108" s="2"/>
      <c r="AI108" s="2"/>
      <c r="AJ108" s="2"/>
      <c r="AK108" s="2"/>
      <c r="AL108" s="2"/>
      <c r="AM108" s="2"/>
      <c r="AN108" s="2"/>
      <c r="AO108" s="2"/>
      <c r="AP108" s="2"/>
      <c r="AQ108" s="2"/>
      <c r="AR108" s="2"/>
      <c r="AS108" s="2"/>
      <c r="AT108" s="2"/>
      <c r="AU108" s="2"/>
      <c r="AV108" s="2"/>
      <c r="AW108" s="2"/>
      <c r="AX108" s="2"/>
      <c r="AY108" s="2"/>
      <c r="AZ108" s="1"/>
      <c r="BA108" s="1"/>
      <c r="BB108" s="1"/>
      <c r="BC108" s="1"/>
      <c r="BD108" s="1"/>
      <c r="BE108" s="1"/>
      <c r="BF108" s="1"/>
      <c r="BG108" s="1"/>
      <c r="BH108" s="1"/>
      <c r="BI108" s="1"/>
    </row>
    <row r="109" spans="1:61" ht="18.75" x14ac:dyDescent="0.45">
      <c r="A109" s="3"/>
      <c r="B109" s="3"/>
      <c r="C109" s="3"/>
      <c r="D109" s="3"/>
      <c r="E109" s="3"/>
      <c r="F109" s="2"/>
      <c r="G109" s="2"/>
      <c r="H109" s="2"/>
      <c r="I109" s="2"/>
      <c r="J109" s="2"/>
      <c r="K109" s="2"/>
      <c r="L109" s="2"/>
      <c r="M109" s="2"/>
      <c r="N109" s="2"/>
      <c r="O109" s="2"/>
      <c r="P109" s="2"/>
      <c r="Q109" s="2"/>
      <c r="R109" s="2"/>
      <c r="S109" s="2"/>
      <c r="T109" s="2"/>
      <c r="U109" s="2"/>
      <c r="V109" s="2"/>
      <c r="W109" s="2"/>
      <c r="X109" s="2"/>
      <c r="Y109" s="2"/>
      <c r="Z109" s="2"/>
      <c r="AA109" s="2"/>
      <c r="AB109" s="2"/>
      <c r="AC109" s="2"/>
      <c r="AD109" s="2"/>
      <c r="AE109" s="2"/>
      <c r="AF109" s="2"/>
      <c r="AG109" s="2"/>
      <c r="AH109" s="2"/>
      <c r="AI109" s="2"/>
      <c r="AJ109" s="2"/>
      <c r="AK109" s="2"/>
      <c r="AL109" s="2"/>
      <c r="AM109" s="2"/>
      <c r="AN109" s="2"/>
      <c r="AO109" s="2"/>
      <c r="AP109" s="2"/>
      <c r="AQ109" s="2"/>
      <c r="AR109" s="2"/>
      <c r="AS109" s="2"/>
      <c r="AT109" s="2"/>
      <c r="AU109" s="2"/>
      <c r="AV109" s="2"/>
      <c r="AW109" s="2"/>
      <c r="AX109" s="2"/>
      <c r="AY109" s="2"/>
      <c r="AZ109" s="1"/>
      <c r="BA109" s="1"/>
      <c r="BB109" s="1"/>
      <c r="BC109" s="1"/>
      <c r="BD109" s="1"/>
      <c r="BE109" s="1"/>
      <c r="BF109" s="1"/>
      <c r="BG109" s="1"/>
      <c r="BH109" s="1"/>
      <c r="BI109" s="1"/>
    </row>
    <row r="110" spans="1:61" ht="18.75" x14ac:dyDescent="0.45">
      <c r="A110" s="3"/>
      <c r="B110" s="3"/>
      <c r="C110" s="3"/>
      <c r="D110" s="3"/>
      <c r="E110" s="3"/>
      <c r="F110" s="2"/>
      <c r="G110" s="2"/>
      <c r="H110" s="2"/>
      <c r="I110" s="2"/>
      <c r="J110" s="2"/>
      <c r="K110" s="2"/>
      <c r="L110" s="2"/>
      <c r="M110" s="2"/>
      <c r="N110" s="2"/>
      <c r="O110" s="2"/>
      <c r="P110" s="2"/>
      <c r="Q110" s="2"/>
      <c r="R110" s="2"/>
      <c r="S110" s="2"/>
      <c r="T110" s="2"/>
      <c r="U110" s="2"/>
      <c r="V110" s="2"/>
      <c r="W110" s="2"/>
      <c r="X110" s="2"/>
      <c r="Y110" s="2"/>
      <c r="Z110" s="2"/>
      <c r="AA110" s="2"/>
      <c r="AB110" s="2"/>
      <c r="AC110" s="2"/>
      <c r="AD110" s="2"/>
      <c r="AE110" s="2"/>
      <c r="AF110" s="2"/>
      <c r="AG110" s="2"/>
      <c r="AH110" s="2"/>
      <c r="AI110" s="2"/>
      <c r="AJ110" s="2"/>
      <c r="AK110" s="2"/>
      <c r="AL110" s="2"/>
      <c r="AM110" s="2"/>
      <c r="AN110" s="2"/>
      <c r="AO110" s="2"/>
      <c r="AP110" s="2"/>
      <c r="AQ110" s="2"/>
      <c r="AR110" s="2"/>
      <c r="AS110" s="2"/>
      <c r="AT110" s="2"/>
      <c r="AU110" s="2"/>
      <c r="AV110" s="2"/>
      <c r="AW110" s="2"/>
      <c r="AX110" s="2"/>
      <c r="AY110" s="2"/>
      <c r="AZ110" s="1"/>
      <c r="BA110" s="1"/>
      <c r="BB110" s="1"/>
      <c r="BC110" s="1"/>
      <c r="BD110" s="1"/>
      <c r="BE110" s="1"/>
      <c r="BF110" s="1"/>
      <c r="BG110" s="1"/>
      <c r="BH110" s="1"/>
      <c r="BI110" s="1"/>
    </row>
    <row r="111" spans="1:61" ht="18.75" x14ac:dyDescent="0.45">
      <c r="A111" s="3"/>
      <c r="B111" s="3"/>
      <c r="C111" s="3"/>
      <c r="D111" s="3"/>
      <c r="E111" s="3"/>
      <c r="F111" s="2"/>
      <c r="G111" s="2"/>
      <c r="H111" s="2"/>
      <c r="I111" s="2"/>
      <c r="J111" s="2"/>
      <c r="K111" s="2"/>
      <c r="L111" s="2"/>
      <c r="M111" s="2"/>
      <c r="N111" s="2"/>
      <c r="O111" s="2"/>
      <c r="P111" s="2"/>
      <c r="Q111" s="2"/>
      <c r="R111" s="2"/>
      <c r="S111" s="2"/>
      <c r="T111" s="2"/>
      <c r="U111" s="2"/>
      <c r="V111" s="2"/>
      <c r="W111" s="2"/>
      <c r="X111" s="2"/>
      <c r="Y111" s="2"/>
      <c r="Z111" s="2"/>
      <c r="AA111" s="2"/>
      <c r="AB111" s="2"/>
      <c r="AC111" s="2"/>
      <c r="AD111" s="2"/>
      <c r="AE111" s="2"/>
      <c r="AF111" s="2"/>
      <c r="AG111" s="2"/>
      <c r="AH111" s="2"/>
      <c r="AI111" s="2"/>
      <c r="AJ111" s="2"/>
      <c r="AK111" s="2"/>
      <c r="AL111" s="2"/>
      <c r="AM111" s="2"/>
      <c r="AN111" s="2"/>
      <c r="AO111" s="2"/>
      <c r="AP111" s="2"/>
      <c r="AQ111" s="2"/>
      <c r="AR111" s="2"/>
      <c r="AS111" s="2"/>
      <c r="AT111" s="2"/>
      <c r="AU111" s="2"/>
      <c r="AV111" s="2"/>
      <c r="AW111" s="2"/>
      <c r="AX111" s="2"/>
      <c r="AY111" s="2"/>
      <c r="AZ111" s="1"/>
      <c r="BA111" s="1"/>
      <c r="BB111" s="1"/>
      <c r="BC111" s="1"/>
      <c r="BD111" s="1"/>
      <c r="BE111" s="1"/>
      <c r="BF111" s="1"/>
      <c r="BG111" s="1"/>
      <c r="BH111" s="1"/>
      <c r="BI111" s="1"/>
    </row>
    <row r="112" spans="1:61" ht="18.75" x14ac:dyDescent="0.45">
      <c r="A112" s="3"/>
      <c r="B112" s="3"/>
      <c r="C112" s="3"/>
      <c r="D112" s="3"/>
      <c r="E112" s="3"/>
      <c r="F112" s="2"/>
      <c r="G112" s="2"/>
      <c r="H112" s="2"/>
      <c r="I112" s="2"/>
      <c r="J112" s="2"/>
      <c r="K112" s="2"/>
      <c r="L112" s="2"/>
      <c r="M112" s="2"/>
      <c r="N112" s="2"/>
      <c r="O112" s="2"/>
      <c r="P112" s="2"/>
      <c r="Q112" s="2"/>
      <c r="R112" s="2"/>
      <c r="S112" s="2"/>
      <c r="T112" s="2"/>
      <c r="U112" s="2"/>
      <c r="V112" s="2"/>
      <c r="W112" s="2"/>
      <c r="X112" s="2"/>
      <c r="Y112" s="2"/>
      <c r="Z112" s="2"/>
      <c r="AA112" s="2"/>
      <c r="AB112" s="2"/>
      <c r="AC112" s="2"/>
      <c r="AD112" s="2"/>
      <c r="AE112" s="2"/>
      <c r="AF112" s="2"/>
      <c r="AG112" s="2"/>
      <c r="AH112" s="2"/>
      <c r="AI112" s="2"/>
      <c r="AJ112" s="2"/>
      <c r="AK112" s="2"/>
      <c r="AL112" s="2"/>
      <c r="AM112" s="2"/>
      <c r="AN112" s="2"/>
      <c r="AO112" s="2"/>
      <c r="AP112" s="2"/>
      <c r="AQ112" s="2"/>
      <c r="AR112" s="2"/>
      <c r="AS112" s="2"/>
      <c r="AT112" s="2"/>
      <c r="AU112" s="2"/>
      <c r="AV112" s="2"/>
      <c r="AW112" s="2"/>
      <c r="AX112" s="2"/>
      <c r="AY112" s="2"/>
      <c r="AZ112" s="1"/>
      <c r="BA112" s="1"/>
      <c r="BB112" s="1"/>
      <c r="BC112" s="1"/>
      <c r="BD112" s="1"/>
      <c r="BE112" s="1"/>
      <c r="BF112" s="1"/>
      <c r="BG112" s="1"/>
      <c r="BH112" s="1"/>
      <c r="BI112" s="1"/>
    </row>
    <row r="113" spans="1:61" ht="18.75" x14ac:dyDescent="0.45">
      <c r="A113" s="3"/>
      <c r="B113" s="3"/>
      <c r="C113" s="3"/>
      <c r="D113" s="3"/>
      <c r="E113" s="3"/>
      <c r="F113" s="2"/>
      <c r="G113" s="2"/>
      <c r="H113" s="2"/>
      <c r="I113" s="2"/>
      <c r="J113" s="2"/>
      <c r="K113" s="2"/>
      <c r="L113" s="2"/>
      <c r="M113" s="2"/>
      <c r="N113" s="2"/>
      <c r="O113" s="2"/>
      <c r="P113" s="2"/>
      <c r="Q113" s="2"/>
      <c r="R113" s="2"/>
      <c r="S113" s="2"/>
      <c r="T113" s="2"/>
      <c r="U113" s="2"/>
      <c r="V113" s="2"/>
      <c r="W113" s="2"/>
      <c r="X113" s="2"/>
      <c r="Y113" s="2"/>
      <c r="Z113" s="2"/>
      <c r="AA113" s="2"/>
      <c r="AB113" s="2"/>
      <c r="AC113" s="2"/>
      <c r="AD113" s="2"/>
      <c r="AE113" s="2"/>
      <c r="AF113" s="2"/>
      <c r="AG113" s="2"/>
      <c r="AH113" s="2"/>
      <c r="AI113" s="2"/>
      <c r="AJ113" s="2"/>
      <c r="AK113" s="2"/>
      <c r="AL113" s="2"/>
      <c r="AM113" s="2"/>
      <c r="AN113" s="2"/>
      <c r="AO113" s="2"/>
      <c r="AP113" s="2"/>
      <c r="AQ113" s="2"/>
      <c r="AR113" s="2"/>
      <c r="AS113" s="2"/>
      <c r="AT113" s="2"/>
      <c r="AU113" s="2"/>
      <c r="AV113" s="2"/>
      <c r="AW113" s="2"/>
      <c r="AX113" s="2"/>
      <c r="AY113" s="2"/>
      <c r="AZ113" s="1"/>
      <c r="BA113" s="1"/>
      <c r="BB113" s="1"/>
      <c r="BC113" s="1"/>
      <c r="BD113" s="1"/>
      <c r="BE113" s="1"/>
      <c r="BF113" s="1"/>
      <c r="BG113" s="1"/>
      <c r="BH113" s="1"/>
      <c r="BI113" s="1"/>
    </row>
    <row r="114" spans="1:61" ht="18.75" x14ac:dyDescent="0.45">
      <c r="A114" s="3"/>
      <c r="B114" s="3"/>
      <c r="C114" s="3"/>
      <c r="D114" s="3"/>
      <c r="E114" s="3"/>
      <c r="F114" s="2"/>
      <c r="G114" s="2"/>
      <c r="H114" s="2"/>
      <c r="I114" s="2"/>
      <c r="J114" s="2"/>
      <c r="K114" s="2"/>
      <c r="L114" s="2"/>
      <c r="M114" s="2"/>
      <c r="N114" s="2"/>
      <c r="O114" s="2"/>
      <c r="P114" s="2"/>
      <c r="Q114" s="2"/>
      <c r="R114" s="2"/>
      <c r="S114" s="2"/>
      <c r="T114" s="2"/>
      <c r="U114" s="2"/>
      <c r="V114" s="2"/>
      <c r="W114" s="2"/>
      <c r="X114" s="2"/>
      <c r="Y114" s="2"/>
      <c r="Z114" s="2"/>
      <c r="AA114" s="2"/>
      <c r="AB114" s="2"/>
      <c r="AC114" s="2"/>
      <c r="AD114" s="2"/>
      <c r="AE114" s="2"/>
      <c r="AF114" s="2"/>
      <c r="AG114" s="2"/>
      <c r="AH114" s="2"/>
      <c r="AI114" s="2"/>
      <c r="AJ114" s="2"/>
      <c r="AK114" s="2"/>
      <c r="AL114" s="2"/>
      <c r="AM114" s="2"/>
      <c r="AN114" s="2"/>
      <c r="AO114" s="2"/>
      <c r="AP114" s="2"/>
      <c r="AQ114" s="2"/>
      <c r="AR114" s="2"/>
      <c r="AS114" s="2"/>
      <c r="AT114" s="2"/>
      <c r="AU114" s="2"/>
      <c r="AV114" s="2"/>
      <c r="AW114" s="2"/>
      <c r="AX114" s="2"/>
      <c r="AY114" s="2"/>
      <c r="AZ114" s="1"/>
      <c r="BA114" s="1"/>
      <c r="BB114" s="1"/>
      <c r="BC114" s="1"/>
      <c r="BD114" s="1"/>
      <c r="BE114" s="1"/>
      <c r="BF114" s="1"/>
      <c r="BG114" s="1"/>
      <c r="BH114" s="1"/>
      <c r="BI114" s="1"/>
    </row>
    <row r="115" spans="1:61" ht="18.75" x14ac:dyDescent="0.45">
      <c r="A115" s="3"/>
      <c r="B115" s="3"/>
      <c r="C115" s="3"/>
      <c r="D115" s="3"/>
      <c r="E115" s="3"/>
      <c r="F115" s="2"/>
      <c r="G115" s="2"/>
      <c r="H115" s="2"/>
      <c r="I115" s="2"/>
      <c r="J115" s="2"/>
      <c r="K115" s="2"/>
      <c r="L115" s="2"/>
      <c r="M115" s="2"/>
      <c r="N115" s="2"/>
      <c r="O115" s="2"/>
      <c r="P115" s="2"/>
      <c r="Q115" s="2"/>
      <c r="R115" s="2"/>
      <c r="S115" s="2"/>
      <c r="T115" s="2"/>
      <c r="U115" s="2"/>
      <c r="V115" s="2"/>
      <c r="W115" s="2"/>
      <c r="X115" s="2"/>
      <c r="Y115" s="2"/>
      <c r="Z115" s="2"/>
      <c r="AA115" s="2"/>
      <c r="AB115" s="2"/>
      <c r="AC115" s="2"/>
      <c r="AD115" s="2"/>
      <c r="AE115" s="2"/>
      <c r="AF115" s="2"/>
      <c r="AG115" s="2"/>
      <c r="AH115" s="2"/>
      <c r="AI115" s="2"/>
      <c r="AJ115" s="2"/>
      <c r="AK115" s="2"/>
      <c r="AL115" s="2"/>
      <c r="AM115" s="2"/>
      <c r="AN115" s="2"/>
      <c r="AO115" s="2"/>
      <c r="AP115" s="2"/>
      <c r="AQ115" s="2"/>
      <c r="AR115" s="2"/>
      <c r="AS115" s="2"/>
      <c r="AT115" s="2"/>
      <c r="AU115" s="2"/>
      <c r="AV115" s="2"/>
      <c r="AW115" s="2"/>
      <c r="AX115" s="2"/>
      <c r="AY115" s="2"/>
      <c r="AZ115" s="1"/>
      <c r="BA115" s="1"/>
      <c r="BB115" s="1"/>
      <c r="BC115" s="1"/>
      <c r="BD115" s="1"/>
      <c r="BE115" s="1"/>
      <c r="BF115" s="1"/>
      <c r="BG115" s="1"/>
      <c r="BH115" s="1"/>
      <c r="BI115" s="1"/>
    </row>
    <row r="116" spans="1:61" ht="18.75" x14ac:dyDescent="0.45">
      <c r="A116" s="3"/>
      <c r="B116" s="3"/>
      <c r="C116" s="3"/>
      <c r="D116" s="3"/>
      <c r="E116" s="3"/>
      <c r="F116" s="2"/>
      <c r="G116" s="2"/>
      <c r="H116" s="2"/>
      <c r="I116" s="2"/>
      <c r="J116" s="2"/>
      <c r="K116" s="2"/>
      <c r="L116" s="2"/>
      <c r="M116" s="2"/>
      <c r="N116" s="2"/>
      <c r="O116" s="2"/>
      <c r="P116" s="2"/>
      <c r="Q116" s="2"/>
      <c r="R116" s="2"/>
      <c r="S116" s="2"/>
      <c r="T116" s="2"/>
      <c r="U116" s="2"/>
      <c r="V116" s="2"/>
      <c r="W116" s="2"/>
      <c r="X116" s="2"/>
      <c r="Y116" s="2"/>
      <c r="Z116" s="2"/>
      <c r="AA116" s="2"/>
      <c r="AB116" s="2"/>
      <c r="AC116" s="2"/>
      <c r="AD116" s="2"/>
      <c r="AE116" s="2"/>
      <c r="AF116" s="2"/>
      <c r="AG116" s="2"/>
      <c r="AH116" s="2"/>
      <c r="AI116" s="2"/>
      <c r="AJ116" s="2"/>
      <c r="AK116" s="2"/>
      <c r="AL116" s="2"/>
      <c r="AM116" s="2"/>
      <c r="AN116" s="2"/>
      <c r="AO116" s="2"/>
      <c r="AP116" s="2"/>
      <c r="AQ116" s="2"/>
      <c r="AR116" s="2"/>
      <c r="AS116" s="2"/>
      <c r="AT116" s="2"/>
      <c r="AU116" s="2"/>
      <c r="AV116" s="2"/>
      <c r="AW116" s="2"/>
      <c r="AX116" s="2"/>
      <c r="AY116" s="2"/>
      <c r="AZ116" s="1"/>
      <c r="BA116" s="1"/>
      <c r="BB116" s="1"/>
      <c r="BC116" s="1"/>
      <c r="BD116" s="1"/>
      <c r="BE116" s="1"/>
      <c r="BF116" s="1"/>
      <c r="BG116" s="1"/>
      <c r="BH116" s="1"/>
      <c r="BI116" s="1"/>
    </row>
    <row r="117" spans="1:61" ht="18.75" x14ac:dyDescent="0.45">
      <c r="A117" s="3"/>
      <c r="B117" s="3"/>
      <c r="C117" s="3"/>
      <c r="D117" s="3"/>
      <c r="E117" s="3"/>
      <c r="F117" s="2"/>
      <c r="G117" s="2"/>
      <c r="H117" s="2"/>
      <c r="I117" s="2"/>
      <c r="J117" s="2"/>
      <c r="K117" s="2"/>
      <c r="L117" s="2"/>
      <c r="M117" s="2"/>
      <c r="N117" s="2"/>
      <c r="O117" s="2"/>
      <c r="P117" s="2"/>
      <c r="Q117" s="2"/>
      <c r="R117" s="2"/>
      <c r="S117" s="2"/>
      <c r="T117" s="2"/>
      <c r="U117" s="2"/>
      <c r="V117" s="2"/>
      <c r="W117" s="2"/>
      <c r="X117" s="2"/>
      <c r="Y117" s="2"/>
      <c r="Z117" s="2"/>
      <c r="AA117" s="2"/>
      <c r="AB117" s="2"/>
      <c r="AC117" s="2"/>
      <c r="AD117" s="2"/>
      <c r="AE117" s="2"/>
      <c r="AF117" s="2"/>
      <c r="AG117" s="2"/>
      <c r="AH117" s="2"/>
      <c r="AI117" s="2"/>
      <c r="AJ117" s="2"/>
      <c r="AK117" s="2"/>
      <c r="AL117" s="2"/>
      <c r="AM117" s="2"/>
      <c r="AN117" s="2"/>
      <c r="AO117" s="2"/>
      <c r="AP117" s="2"/>
      <c r="AQ117" s="2"/>
      <c r="AR117" s="2"/>
      <c r="AS117" s="2"/>
      <c r="AT117" s="2"/>
      <c r="AU117" s="2"/>
      <c r="AV117" s="2"/>
      <c r="AW117" s="2"/>
      <c r="AX117" s="2"/>
      <c r="AY117" s="2"/>
      <c r="AZ117" s="1"/>
      <c r="BA117" s="1"/>
      <c r="BB117" s="1"/>
      <c r="BC117" s="1"/>
      <c r="BD117" s="1"/>
      <c r="BE117" s="1"/>
      <c r="BF117" s="1"/>
      <c r="BG117" s="1"/>
      <c r="BH117" s="1"/>
      <c r="BI117" s="1"/>
    </row>
    <row r="118" spans="1:61" ht="18.75" x14ac:dyDescent="0.45">
      <c r="A118" s="3"/>
      <c r="B118" s="3"/>
      <c r="C118" s="3"/>
      <c r="D118" s="3"/>
      <c r="E118" s="3"/>
      <c r="F118" s="2"/>
      <c r="G118" s="2"/>
      <c r="H118" s="2"/>
      <c r="I118" s="2"/>
      <c r="J118" s="2"/>
      <c r="K118" s="2"/>
      <c r="L118" s="2"/>
      <c r="M118" s="2"/>
      <c r="N118" s="2"/>
      <c r="O118" s="2"/>
      <c r="P118" s="2"/>
      <c r="Q118" s="2"/>
      <c r="R118" s="2"/>
      <c r="S118" s="2"/>
      <c r="T118" s="2"/>
      <c r="U118" s="2"/>
      <c r="V118" s="2"/>
      <c r="W118" s="2"/>
      <c r="X118" s="2"/>
      <c r="Y118" s="2"/>
      <c r="Z118" s="2"/>
      <c r="AA118" s="2"/>
      <c r="AB118" s="2"/>
      <c r="AC118" s="2"/>
      <c r="AD118" s="2"/>
      <c r="AE118" s="2"/>
      <c r="AF118" s="2"/>
      <c r="AG118" s="2"/>
      <c r="AH118" s="2"/>
      <c r="AI118" s="2"/>
      <c r="AJ118" s="2"/>
      <c r="AK118" s="2"/>
      <c r="AL118" s="2"/>
      <c r="AM118" s="2"/>
      <c r="AN118" s="2"/>
      <c r="AO118" s="2"/>
      <c r="AP118" s="2"/>
      <c r="AQ118" s="2"/>
      <c r="AR118" s="2"/>
      <c r="AS118" s="2"/>
      <c r="AT118" s="2"/>
      <c r="AU118" s="2"/>
      <c r="AV118" s="2"/>
      <c r="AW118" s="2"/>
      <c r="AX118" s="2"/>
      <c r="AY118" s="2"/>
      <c r="AZ118" s="1"/>
      <c r="BA118" s="1"/>
      <c r="BB118" s="1"/>
      <c r="BC118" s="1"/>
      <c r="BD118" s="1"/>
      <c r="BE118" s="1"/>
      <c r="BF118" s="1"/>
      <c r="BG118" s="1"/>
      <c r="BH118" s="1"/>
      <c r="BI118" s="1"/>
    </row>
    <row r="119" spans="1:61" ht="18.75" x14ac:dyDescent="0.45">
      <c r="A119" s="3"/>
      <c r="B119" s="3"/>
      <c r="C119" s="3"/>
      <c r="D119" s="3"/>
      <c r="E119" s="3"/>
      <c r="F119" s="2"/>
      <c r="G119" s="2"/>
      <c r="H119" s="2"/>
      <c r="I119" s="2"/>
      <c r="J119" s="2"/>
      <c r="K119" s="2"/>
      <c r="L119" s="2"/>
      <c r="M119" s="2"/>
      <c r="N119" s="2"/>
      <c r="O119" s="2"/>
      <c r="P119" s="2"/>
      <c r="Q119" s="2"/>
      <c r="R119" s="2"/>
      <c r="S119" s="2"/>
      <c r="T119" s="2"/>
      <c r="U119" s="2"/>
      <c r="V119" s="2"/>
      <c r="W119" s="2"/>
      <c r="X119" s="2"/>
      <c r="Y119" s="2"/>
      <c r="Z119" s="2"/>
      <c r="AA119" s="2"/>
      <c r="AB119" s="2"/>
      <c r="AC119" s="2"/>
      <c r="AD119" s="2"/>
      <c r="AE119" s="2"/>
      <c r="AF119" s="2"/>
      <c r="AG119" s="2"/>
      <c r="AH119" s="2"/>
      <c r="AI119" s="2"/>
      <c r="AJ119" s="2"/>
      <c r="AK119" s="2"/>
      <c r="AL119" s="2"/>
      <c r="AM119" s="2"/>
      <c r="AN119" s="2"/>
      <c r="AO119" s="2"/>
      <c r="AP119" s="2"/>
      <c r="AQ119" s="2"/>
      <c r="AR119" s="2"/>
      <c r="AS119" s="2"/>
      <c r="AT119" s="2"/>
      <c r="AU119" s="2"/>
      <c r="AV119" s="2"/>
      <c r="AW119" s="2"/>
      <c r="AX119" s="2"/>
      <c r="AY119" s="2"/>
      <c r="AZ119" s="1"/>
      <c r="BA119" s="1"/>
      <c r="BB119" s="1"/>
      <c r="BC119" s="1"/>
      <c r="BD119" s="1"/>
      <c r="BE119" s="1"/>
      <c r="BF119" s="1"/>
      <c r="BG119" s="1"/>
      <c r="BH119" s="1"/>
      <c r="BI119" s="1"/>
    </row>
    <row r="120" spans="1:61" ht="18.75" x14ac:dyDescent="0.45">
      <c r="A120" s="3"/>
      <c r="B120" s="3"/>
      <c r="C120" s="3"/>
      <c r="D120" s="3"/>
      <c r="E120" s="3"/>
      <c r="F120" s="2"/>
      <c r="G120" s="2"/>
      <c r="H120" s="2"/>
      <c r="I120" s="2"/>
      <c r="J120" s="2"/>
      <c r="K120" s="2"/>
      <c r="L120" s="2"/>
      <c r="M120" s="2"/>
      <c r="N120" s="2"/>
      <c r="O120" s="2"/>
      <c r="P120" s="2"/>
      <c r="Q120" s="2"/>
      <c r="R120" s="2"/>
      <c r="S120" s="2"/>
      <c r="T120" s="2"/>
      <c r="U120" s="2"/>
      <c r="V120" s="2"/>
      <c r="W120" s="2"/>
      <c r="X120" s="2"/>
      <c r="Y120" s="2"/>
      <c r="Z120" s="2"/>
      <c r="AA120" s="2"/>
      <c r="AB120" s="2"/>
      <c r="AC120" s="2"/>
      <c r="AD120" s="2"/>
      <c r="AE120" s="2"/>
      <c r="AF120" s="2"/>
      <c r="AG120" s="2"/>
      <c r="AH120" s="2"/>
      <c r="AI120" s="2"/>
      <c r="AJ120" s="2"/>
      <c r="AK120" s="2"/>
      <c r="AL120" s="2"/>
      <c r="AM120" s="2"/>
      <c r="AN120" s="2"/>
      <c r="AO120" s="2"/>
      <c r="AP120" s="2"/>
      <c r="AQ120" s="2"/>
      <c r="AR120" s="2"/>
      <c r="AS120" s="2"/>
      <c r="AT120" s="2"/>
      <c r="AU120" s="2"/>
      <c r="AV120" s="2"/>
      <c r="AW120" s="2"/>
      <c r="AX120" s="2"/>
      <c r="AY120" s="2"/>
      <c r="AZ120" s="1"/>
      <c r="BA120" s="1"/>
      <c r="BB120" s="1"/>
      <c r="BC120" s="1"/>
      <c r="BD120" s="1"/>
      <c r="BE120" s="1"/>
      <c r="BF120" s="1"/>
      <c r="BG120" s="1"/>
      <c r="BH120" s="1"/>
      <c r="BI120" s="1"/>
    </row>
    <row r="121" spans="1:61" ht="18.75" x14ac:dyDescent="0.45">
      <c r="A121" s="3"/>
      <c r="B121" s="3"/>
      <c r="C121" s="3"/>
      <c r="D121" s="3"/>
      <c r="E121" s="3"/>
      <c r="F121" s="2"/>
      <c r="G121" s="2"/>
      <c r="H121" s="2"/>
      <c r="I121" s="2"/>
      <c r="J121" s="2"/>
      <c r="K121" s="2"/>
      <c r="L121" s="2"/>
      <c r="M121" s="2"/>
      <c r="N121" s="2"/>
      <c r="O121" s="2"/>
      <c r="P121" s="2"/>
      <c r="Q121" s="2"/>
      <c r="R121" s="2"/>
      <c r="S121" s="2"/>
      <c r="T121" s="2"/>
      <c r="U121" s="2"/>
      <c r="V121" s="2"/>
      <c r="W121" s="2"/>
      <c r="X121" s="2"/>
      <c r="Y121" s="2"/>
      <c r="Z121" s="2"/>
      <c r="AA121" s="2"/>
      <c r="AB121" s="2"/>
      <c r="AC121" s="2"/>
      <c r="AD121" s="2"/>
      <c r="AE121" s="2"/>
      <c r="AF121" s="2"/>
      <c r="AG121" s="2"/>
      <c r="AH121" s="2"/>
      <c r="AI121" s="2"/>
      <c r="AJ121" s="2"/>
      <c r="AK121" s="2"/>
      <c r="AL121" s="2"/>
      <c r="AM121" s="2"/>
      <c r="AN121" s="2"/>
      <c r="AO121" s="2"/>
      <c r="AP121" s="2"/>
      <c r="AQ121" s="2"/>
      <c r="AR121" s="2"/>
      <c r="AS121" s="2"/>
      <c r="AT121" s="2"/>
      <c r="AU121" s="2"/>
      <c r="AV121" s="2"/>
      <c r="AW121" s="2"/>
      <c r="AX121" s="2"/>
      <c r="AY121" s="2"/>
      <c r="AZ121" s="1"/>
      <c r="BA121" s="1"/>
      <c r="BB121" s="1"/>
      <c r="BC121" s="1"/>
      <c r="BD121" s="1"/>
      <c r="BE121" s="1"/>
      <c r="BF121" s="1"/>
      <c r="BG121" s="1"/>
      <c r="BH121" s="1"/>
      <c r="BI121" s="1"/>
    </row>
    <row r="122" spans="1:61" ht="18.75" x14ac:dyDescent="0.45">
      <c r="A122" s="3"/>
      <c r="B122" s="3"/>
      <c r="C122" s="3"/>
      <c r="D122" s="3"/>
      <c r="E122" s="3"/>
      <c r="F122" s="2"/>
      <c r="G122" s="2"/>
      <c r="H122" s="2"/>
      <c r="I122" s="2"/>
      <c r="J122" s="2"/>
      <c r="K122" s="2"/>
      <c r="L122" s="2"/>
      <c r="M122" s="2"/>
      <c r="N122" s="2"/>
      <c r="O122" s="2"/>
      <c r="P122" s="2"/>
      <c r="Q122" s="2"/>
      <c r="R122" s="2"/>
      <c r="S122" s="2"/>
      <c r="T122" s="2"/>
      <c r="U122" s="2"/>
      <c r="V122" s="2"/>
      <c r="W122" s="2"/>
      <c r="X122" s="2"/>
      <c r="Y122" s="2"/>
      <c r="Z122" s="2"/>
      <c r="AA122" s="2"/>
      <c r="AB122" s="2"/>
      <c r="AC122" s="2"/>
      <c r="AD122" s="2"/>
      <c r="AE122" s="2"/>
      <c r="AF122" s="2"/>
      <c r="AG122" s="2"/>
      <c r="AH122" s="2"/>
      <c r="AI122" s="2"/>
      <c r="AJ122" s="2"/>
      <c r="AK122" s="2"/>
      <c r="AL122" s="2"/>
      <c r="AM122" s="2"/>
      <c r="AN122" s="2"/>
      <c r="AO122" s="2"/>
      <c r="AP122" s="2"/>
      <c r="AQ122" s="2"/>
      <c r="AR122" s="2"/>
      <c r="AS122" s="2"/>
      <c r="AT122" s="2"/>
      <c r="AU122" s="2"/>
      <c r="AV122" s="2"/>
      <c r="AW122" s="2"/>
      <c r="AX122" s="2"/>
      <c r="AY122" s="2"/>
      <c r="AZ122" s="1"/>
      <c r="BA122" s="1"/>
      <c r="BB122" s="1"/>
      <c r="BC122" s="1"/>
      <c r="BD122" s="1"/>
      <c r="BE122" s="1"/>
      <c r="BF122" s="1"/>
      <c r="BG122" s="1"/>
      <c r="BH122" s="1"/>
      <c r="BI122" s="1"/>
    </row>
    <row r="123" spans="1:61" ht="18.75" x14ac:dyDescent="0.45">
      <c r="A123" s="3"/>
      <c r="B123" s="3"/>
      <c r="C123" s="3"/>
      <c r="D123" s="3"/>
      <c r="E123" s="3"/>
      <c r="F123" s="2"/>
      <c r="G123" s="2"/>
      <c r="H123" s="2"/>
      <c r="I123" s="2"/>
      <c r="J123" s="2"/>
      <c r="K123" s="2"/>
      <c r="L123" s="2"/>
      <c r="M123" s="2"/>
      <c r="N123" s="2"/>
      <c r="O123" s="2"/>
      <c r="P123" s="2"/>
      <c r="Q123" s="2"/>
      <c r="R123" s="2"/>
      <c r="S123" s="2"/>
      <c r="T123" s="2"/>
      <c r="U123" s="2"/>
      <c r="V123" s="2"/>
      <c r="W123" s="2"/>
      <c r="X123" s="2"/>
      <c r="Y123" s="2"/>
      <c r="Z123" s="2"/>
      <c r="AA123" s="2"/>
      <c r="AB123" s="2"/>
      <c r="AC123" s="2"/>
      <c r="AD123" s="2"/>
      <c r="AE123" s="2"/>
      <c r="AF123" s="2"/>
      <c r="AG123" s="2"/>
      <c r="AH123" s="2"/>
      <c r="AI123" s="2"/>
      <c r="AJ123" s="2"/>
      <c r="AK123" s="2"/>
      <c r="AL123" s="2"/>
      <c r="AM123" s="2"/>
      <c r="AN123" s="2"/>
      <c r="AO123" s="2"/>
      <c r="AP123" s="2"/>
      <c r="AQ123" s="2"/>
      <c r="AR123" s="2"/>
      <c r="AS123" s="2"/>
      <c r="AT123" s="2"/>
      <c r="AU123" s="2"/>
      <c r="AV123" s="2"/>
      <c r="AW123" s="2"/>
      <c r="AX123" s="2"/>
      <c r="AY123" s="2"/>
      <c r="AZ123" s="1"/>
      <c r="BA123" s="1"/>
      <c r="BB123" s="1"/>
      <c r="BC123" s="1"/>
      <c r="BD123" s="1"/>
      <c r="BE123" s="1"/>
      <c r="BF123" s="1"/>
      <c r="BG123" s="1"/>
      <c r="BH123" s="1"/>
      <c r="BI123" s="1"/>
    </row>
    <row r="124" spans="1:61" ht="18.75" x14ac:dyDescent="0.45">
      <c r="A124" s="3"/>
      <c r="B124" s="3"/>
      <c r="C124" s="3"/>
      <c r="D124" s="3"/>
      <c r="E124" s="3"/>
      <c r="F124" s="2"/>
      <c r="G124" s="2"/>
      <c r="H124" s="2"/>
      <c r="I124" s="2"/>
      <c r="J124" s="2"/>
      <c r="K124" s="2"/>
      <c r="L124" s="2"/>
      <c r="M124" s="2"/>
      <c r="N124" s="2"/>
      <c r="O124" s="2"/>
      <c r="P124" s="2"/>
      <c r="Q124" s="2"/>
      <c r="R124" s="2"/>
      <c r="S124" s="2"/>
      <c r="T124" s="2"/>
      <c r="U124" s="2"/>
      <c r="V124" s="2"/>
      <c r="W124" s="2"/>
      <c r="X124" s="2"/>
      <c r="Y124" s="2"/>
      <c r="Z124" s="2"/>
      <c r="AA124" s="2"/>
      <c r="AB124" s="2"/>
      <c r="AC124" s="2"/>
      <c r="AD124" s="2"/>
      <c r="AE124" s="2"/>
      <c r="AF124" s="2"/>
      <c r="AG124" s="2"/>
      <c r="AH124" s="2"/>
      <c r="AI124" s="2"/>
      <c r="AJ124" s="2"/>
      <c r="AK124" s="2"/>
      <c r="AL124" s="2"/>
      <c r="AM124" s="2"/>
      <c r="AN124" s="2"/>
      <c r="AO124" s="2"/>
      <c r="AP124" s="2"/>
      <c r="AQ124" s="2"/>
      <c r="AR124" s="2"/>
      <c r="AS124" s="2"/>
      <c r="AT124" s="2"/>
      <c r="AU124" s="2"/>
      <c r="AV124" s="2"/>
      <c r="AW124" s="2"/>
      <c r="AX124" s="2"/>
      <c r="AY124" s="2"/>
      <c r="AZ124" s="1"/>
      <c r="BA124" s="1"/>
      <c r="BB124" s="1"/>
      <c r="BC124" s="1"/>
      <c r="BD124" s="1"/>
      <c r="BE124" s="1"/>
      <c r="BF124" s="1"/>
      <c r="BG124" s="1"/>
      <c r="BH124" s="1"/>
      <c r="BI124" s="1"/>
    </row>
    <row r="125" spans="1:61" ht="18.75" x14ac:dyDescent="0.45">
      <c r="A125" s="3"/>
      <c r="B125" s="3"/>
      <c r="C125" s="3"/>
      <c r="D125" s="3"/>
      <c r="E125" s="3"/>
      <c r="F125" s="2"/>
      <c r="G125" s="2"/>
      <c r="H125" s="2"/>
      <c r="I125" s="2"/>
      <c r="J125" s="2"/>
      <c r="K125" s="2"/>
      <c r="L125" s="2"/>
      <c r="M125" s="2"/>
      <c r="N125" s="2"/>
      <c r="O125" s="2"/>
      <c r="P125" s="2"/>
      <c r="Q125" s="2"/>
      <c r="R125" s="2"/>
      <c r="S125" s="2"/>
      <c r="T125" s="2"/>
      <c r="U125" s="2"/>
      <c r="V125" s="2"/>
      <c r="W125" s="2"/>
      <c r="X125" s="2"/>
      <c r="Y125" s="2"/>
      <c r="Z125" s="2"/>
      <c r="AA125" s="2"/>
      <c r="AB125" s="2"/>
      <c r="AC125" s="2"/>
      <c r="AD125" s="2"/>
      <c r="AE125" s="2"/>
      <c r="AF125" s="2"/>
      <c r="AG125" s="2"/>
      <c r="AH125" s="2"/>
      <c r="AI125" s="2"/>
      <c r="AJ125" s="2"/>
      <c r="AK125" s="2"/>
      <c r="AL125" s="2"/>
      <c r="AM125" s="2"/>
      <c r="AN125" s="2"/>
      <c r="AO125" s="2"/>
      <c r="AP125" s="2"/>
      <c r="AQ125" s="2"/>
      <c r="AR125" s="2"/>
      <c r="AS125" s="2"/>
      <c r="AT125" s="2"/>
      <c r="AU125" s="2"/>
      <c r="AV125" s="2"/>
      <c r="AW125" s="2"/>
      <c r="AX125" s="2"/>
      <c r="AY125" s="2"/>
      <c r="AZ125" s="1"/>
      <c r="BA125" s="1"/>
      <c r="BB125" s="1"/>
      <c r="BC125" s="1"/>
      <c r="BD125" s="1"/>
      <c r="BE125" s="1"/>
      <c r="BF125" s="1"/>
      <c r="BG125" s="1"/>
      <c r="BH125" s="1"/>
      <c r="BI125" s="1"/>
    </row>
    <row r="126" spans="1:61" ht="18.75" x14ac:dyDescent="0.45">
      <c r="A126" s="3"/>
      <c r="B126" s="3"/>
      <c r="C126" s="3"/>
      <c r="D126" s="3"/>
      <c r="E126" s="3"/>
      <c r="F126" s="2"/>
      <c r="G126" s="2"/>
      <c r="H126" s="2"/>
      <c r="I126" s="2"/>
      <c r="J126" s="2"/>
      <c r="K126" s="2"/>
      <c r="L126" s="2"/>
      <c r="M126" s="2"/>
      <c r="N126" s="2"/>
      <c r="O126" s="2"/>
      <c r="P126" s="2"/>
      <c r="Q126" s="2"/>
      <c r="R126" s="2"/>
      <c r="S126" s="2"/>
      <c r="T126" s="2"/>
      <c r="U126" s="2"/>
      <c r="V126" s="2"/>
      <c r="W126" s="2"/>
      <c r="X126" s="2"/>
      <c r="Y126" s="2"/>
      <c r="Z126" s="2"/>
      <c r="AA126" s="2"/>
      <c r="AB126" s="2"/>
      <c r="AC126" s="2"/>
      <c r="AD126" s="2"/>
      <c r="AE126" s="2"/>
      <c r="AF126" s="2"/>
      <c r="AG126" s="2"/>
      <c r="AH126" s="2"/>
      <c r="AI126" s="2"/>
      <c r="AJ126" s="2"/>
      <c r="AK126" s="2"/>
      <c r="AL126" s="2"/>
      <c r="AM126" s="2"/>
      <c r="AN126" s="2"/>
      <c r="AO126" s="2"/>
      <c r="AP126" s="2"/>
      <c r="AQ126" s="2"/>
      <c r="AR126" s="2"/>
      <c r="AS126" s="2"/>
      <c r="AT126" s="2"/>
      <c r="AU126" s="2"/>
      <c r="AV126" s="2"/>
      <c r="AW126" s="2"/>
      <c r="AX126" s="2"/>
      <c r="AY126" s="2"/>
      <c r="AZ126" s="1"/>
      <c r="BA126" s="1"/>
      <c r="BB126" s="1"/>
      <c r="BC126" s="1"/>
      <c r="BD126" s="1"/>
      <c r="BE126" s="1"/>
      <c r="BF126" s="1"/>
      <c r="BG126" s="1"/>
      <c r="BH126" s="1"/>
      <c r="BI126" s="1"/>
    </row>
    <row r="127" spans="1:61" ht="18.75" x14ac:dyDescent="0.45">
      <c r="A127" s="3"/>
      <c r="B127" s="3"/>
      <c r="C127" s="3"/>
      <c r="D127" s="3"/>
      <c r="E127" s="3"/>
      <c r="F127" s="2"/>
      <c r="G127" s="2"/>
      <c r="H127" s="2"/>
      <c r="I127" s="2"/>
      <c r="J127" s="2"/>
      <c r="K127" s="2"/>
      <c r="L127" s="2"/>
      <c r="M127" s="2"/>
      <c r="N127" s="2"/>
      <c r="O127" s="2"/>
      <c r="P127" s="2"/>
      <c r="Q127" s="2"/>
      <c r="R127" s="2"/>
      <c r="S127" s="2"/>
      <c r="T127" s="2"/>
      <c r="U127" s="2"/>
      <c r="V127" s="2"/>
      <c r="W127" s="2"/>
      <c r="X127" s="2"/>
      <c r="Y127" s="2"/>
      <c r="Z127" s="2"/>
      <c r="AA127" s="2"/>
      <c r="AB127" s="2"/>
      <c r="AC127" s="2"/>
      <c r="AD127" s="2"/>
      <c r="AE127" s="2"/>
      <c r="AF127" s="2"/>
      <c r="AG127" s="2"/>
      <c r="AH127" s="2"/>
      <c r="AI127" s="2"/>
      <c r="AJ127" s="2"/>
      <c r="AK127" s="2"/>
      <c r="AL127" s="2"/>
      <c r="AM127" s="2"/>
      <c r="AN127" s="2"/>
      <c r="AO127" s="2"/>
      <c r="AP127" s="2"/>
      <c r="AQ127" s="2"/>
      <c r="AR127" s="2"/>
      <c r="AS127" s="2"/>
      <c r="AT127" s="2"/>
      <c r="AU127" s="2"/>
      <c r="AV127" s="2"/>
      <c r="AW127" s="2"/>
      <c r="AX127" s="2"/>
      <c r="AY127" s="2"/>
      <c r="AZ127" s="1"/>
      <c r="BA127" s="1"/>
      <c r="BB127" s="1"/>
      <c r="BC127" s="1"/>
      <c r="BD127" s="1"/>
      <c r="BE127" s="1"/>
      <c r="BF127" s="1"/>
      <c r="BG127" s="1"/>
      <c r="BH127" s="1"/>
      <c r="BI127" s="1"/>
    </row>
    <row r="128" spans="1:61" ht="18.75" x14ac:dyDescent="0.45">
      <c r="A128" s="3"/>
      <c r="B128" s="3"/>
      <c r="C128" s="3"/>
      <c r="D128" s="3"/>
      <c r="E128" s="3"/>
      <c r="F128" s="2"/>
      <c r="G128" s="2"/>
      <c r="H128" s="2"/>
      <c r="I128" s="2"/>
      <c r="J128" s="2"/>
      <c r="K128" s="2"/>
      <c r="L128" s="2"/>
      <c r="M128" s="2"/>
      <c r="N128" s="2"/>
      <c r="O128" s="2"/>
      <c r="P128" s="2"/>
      <c r="Q128" s="2"/>
      <c r="R128" s="2"/>
      <c r="S128" s="2"/>
      <c r="T128" s="2"/>
      <c r="U128" s="2"/>
      <c r="V128" s="2"/>
      <c r="W128" s="2"/>
      <c r="X128" s="2"/>
      <c r="Y128" s="2"/>
      <c r="Z128" s="2"/>
      <c r="AA128" s="2"/>
      <c r="AB128" s="2"/>
      <c r="AC128" s="2"/>
      <c r="AD128" s="2"/>
      <c r="AE128" s="2"/>
      <c r="AF128" s="2"/>
      <c r="AG128" s="2"/>
      <c r="AH128" s="2"/>
      <c r="AI128" s="2"/>
      <c r="AJ128" s="2"/>
      <c r="AK128" s="2"/>
      <c r="AL128" s="2"/>
      <c r="AM128" s="2"/>
      <c r="AN128" s="2"/>
      <c r="AO128" s="2"/>
      <c r="AP128" s="2"/>
      <c r="AQ128" s="2"/>
      <c r="AR128" s="2"/>
      <c r="AS128" s="2"/>
      <c r="AT128" s="2"/>
      <c r="AU128" s="2"/>
      <c r="AV128" s="2"/>
      <c r="AW128" s="2"/>
      <c r="AX128" s="2"/>
      <c r="AY128" s="2"/>
      <c r="AZ128" s="1"/>
      <c r="BA128" s="1"/>
      <c r="BB128" s="1"/>
      <c r="BC128" s="1"/>
      <c r="BD128" s="1"/>
      <c r="BE128" s="1"/>
      <c r="BF128" s="1"/>
      <c r="BG128" s="1"/>
      <c r="BH128" s="1"/>
      <c r="BI128" s="1"/>
    </row>
    <row r="129" spans="1:61" ht="18.75" x14ac:dyDescent="0.45">
      <c r="A129" s="3"/>
      <c r="B129" s="3"/>
      <c r="C129" s="3"/>
      <c r="D129" s="3"/>
      <c r="E129" s="3"/>
      <c r="F129" s="2"/>
      <c r="G129" s="2"/>
      <c r="H129" s="2"/>
      <c r="I129" s="2"/>
      <c r="J129" s="2"/>
      <c r="K129" s="2"/>
      <c r="L129" s="2"/>
      <c r="M129" s="2"/>
      <c r="N129" s="2"/>
      <c r="O129" s="2"/>
      <c r="P129" s="2"/>
      <c r="Q129" s="2"/>
      <c r="R129" s="2"/>
      <c r="S129" s="2"/>
      <c r="T129" s="2"/>
      <c r="U129" s="2"/>
      <c r="V129" s="2"/>
      <c r="W129" s="2"/>
      <c r="X129" s="2"/>
      <c r="Y129" s="2"/>
      <c r="Z129" s="2"/>
      <c r="AA129" s="2"/>
      <c r="AB129" s="2"/>
      <c r="AC129" s="2"/>
      <c r="AD129" s="2"/>
      <c r="AE129" s="2"/>
      <c r="AF129" s="2"/>
      <c r="AG129" s="2"/>
      <c r="AH129" s="2"/>
      <c r="AI129" s="2"/>
      <c r="AJ129" s="2"/>
      <c r="AK129" s="2"/>
      <c r="AL129" s="2"/>
      <c r="AM129" s="2"/>
      <c r="AN129" s="2"/>
      <c r="AO129" s="2"/>
      <c r="AP129" s="2"/>
      <c r="AQ129" s="2"/>
      <c r="AR129" s="2"/>
      <c r="AS129" s="2"/>
      <c r="AT129" s="2"/>
      <c r="AU129" s="2"/>
      <c r="AV129" s="2"/>
      <c r="AW129" s="2"/>
      <c r="AX129" s="2"/>
      <c r="AY129" s="2"/>
      <c r="AZ129" s="1"/>
      <c r="BA129" s="1"/>
      <c r="BB129" s="1"/>
      <c r="BC129" s="1"/>
      <c r="BD129" s="1"/>
      <c r="BE129" s="1"/>
      <c r="BF129" s="1"/>
      <c r="BG129" s="1"/>
      <c r="BH129" s="1"/>
      <c r="BI129" s="1"/>
    </row>
    <row r="130" spans="1:61" ht="18.75" x14ac:dyDescent="0.45">
      <c r="A130" s="3"/>
      <c r="B130" s="3"/>
      <c r="C130" s="3"/>
      <c r="D130" s="3"/>
      <c r="E130" s="3"/>
      <c r="F130" s="2"/>
      <c r="G130" s="2"/>
      <c r="H130" s="2"/>
      <c r="I130" s="2"/>
      <c r="J130" s="2"/>
      <c r="K130" s="2"/>
      <c r="L130" s="2"/>
      <c r="M130" s="2"/>
      <c r="N130" s="2"/>
      <c r="O130" s="2"/>
      <c r="P130" s="2"/>
      <c r="Q130" s="2"/>
      <c r="R130" s="2"/>
      <c r="S130" s="2"/>
      <c r="T130" s="2"/>
      <c r="U130" s="2"/>
      <c r="V130" s="2"/>
      <c r="W130" s="2"/>
      <c r="X130" s="2"/>
      <c r="Y130" s="2"/>
      <c r="Z130" s="2"/>
      <c r="AA130" s="2"/>
      <c r="AB130" s="2"/>
      <c r="AC130" s="2"/>
      <c r="AD130" s="2"/>
      <c r="AE130" s="2"/>
      <c r="AF130" s="2"/>
      <c r="AG130" s="2"/>
      <c r="AH130" s="2"/>
      <c r="AI130" s="2"/>
      <c r="AJ130" s="2"/>
      <c r="AK130" s="2"/>
      <c r="AL130" s="2"/>
      <c r="AM130" s="2"/>
      <c r="AN130" s="2"/>
      <c r="AO130" s="2"/>
      <c r="AP130" s="2"/>
      <c r="AQ130" s="2"/>
      <c r="AR130" s="2"/>
      <c r="AS130" s="2"/>
      <c r="AT130" s="2"/>
      <c r="AU130" s="2"/>
      <c r="AV130" s="2"/>
      <c r="AW130" s="2"/>
      <c r="AX130" s="2"/>
      <c r="AY130" s="2"/>
      <c r="AZ130" s="1"/>
      <c r="BA130" s="1"/>
      <c r="BB130" s="1"/>
      <c r="BC130" s="1"/>
      <c r="BD130" s="1"/>
      <c r="BE130" s="1"/>
      <c r="BF130" s="1"/>
      <c r="BG130" s="1"/>
      <c r="BH130" s="1"/>
      <c r="BI130" s="1"/>
    </row>
    <row r="131" spans="1:61" ht="18.75" x14ac:dyDescent="0.45">
      <c r="A131" s="3"/>
      <c r="B131" s="3"/>
      <c r="C131" s="3"/>
      <c r="D131" s="3"/>
      <c r="E131" s="3"/>
      <c r="F131" s="2"/>
      <c r="G131" s="2"/>
      <c r="H131" s="2"/>
      <c r="I131" s="2"/>
      <c r="J131" s="2"/>
      <c r="K131" s="2"/>
      <c r="L131" s="2"/>
      <c r="M131" s="2"/>
      <c r="N131" s="2"/>
      <c r="O131" s="2"/>
      <c r="P131" s="2"/>
      <c r="Q131" s="2"/>
      <c r="R131" s="2"/>
      <c r="S131" s="2"/>
      <c r="T131" s="2"/>
      <c r="U131" s="2"/>
      <c r="V131" s="2"/>
      <c r="W131" s="2"/>
      <c r="X131" s="2"/>
      <c r="Y131" s="2"/>
      <c r="Z131" s="2"/>
      <c r="AA131" s="2"/>
      <c r="AB131" s="2"/>
      <c r="AC131" s="2"/>
      <c r="AD131" s="2"/>
      <c r="AE131" s="2"/>
      <c r="AF131" s="2"/>
      <c r="AG131" s="2"/>
      <c r="AH131" s="2"/>
      <c r="AI131" s="2"/>
      <c r="AJ131" s="2"/>
      <c r="AK131" s="2"/>
      <c r="AL131" s="2"/>
      <c r="AM131" s="2"/>
      <c r="AN131" s="2"/>
      <c r="AO131" s="2"/>
      <c r="AP131" s="2"/>
      <c r="AQ131" s="2"/>
      <c r="AR131" s="2"/>
      <c r="AS131" s="2"/>
      <c r="AT131" s="2"/>
      <c r="AU131" s="2"/>
      <c r="AV131" s="2"/>
      <c r="AW131" s="2"/>
      <c r="AX131" s="2"/>
      <c r="AY131" s="2"/>
      <c r="AZ131" s="1"/>
      <c r="BA131" s="1"/>
      <c r="BB131" s="1"/>
      <c r="BC131" s="1"/>
      <c r="BD131" s="1"/>
      <c r="BE131" s="1"/>
      <c r="BF131" s="1"/>
      <c r="BG131" s="1"/>
      <c r="BH131" s="1"/>
      <c r="BI131" s="1"/>
    </row>
    <row r="132" spans="1:61" ht="18.75" x14ac:dyDescent="0.45">
      <c r="A132" s="3"/>
      <c r="B132" s="3"/>
      <c r="C132" s="3"/>
      <c r="D132" s="3"/>
      <c r="E132" s="3"/>
      <c r="F132" s="2"/>
      <c r="G132" s="2"/>
      <c r="H132" s="2"/>
      <c r="I132" s="2"/>
      <c r="J132" s="2"/>
      <c r="K132" s="2"/>
      <c r="L132" s="2"/>
      <c r="M132" s="2"/>
      <c r="N132" s="2"/>
      <c r="O132" s="2"/>
      <c r="P132" s="2"/>
      <c r="Q132" s="2"/>
      <c r="R132" s="2"/>
      <c r="S132" s="2"/>
      <c r="T132" s="2"/>
      <c r="U132" s="2"/>
      <c r="V132" s="2"/>
      <c r="W132" s="2"/>
      <c r="X132" s="2"/>
      <c r="Y132" s="2"/>
      <c r="Z132" s="2"/>
      <c r="AA132" s="2"/>
      <c r="AB132" s="2"/>
      <c r="AC132" s="2"/>
      <c r="AD132" s="2"/>
      <c r="AE132" s="2"/>
      <c r="AF132" s="2"/>
      <c r="AG132" s="2"/>
      <c r="AH132" s="2"/>
      <c r="AI132" s="2"/>
      <c r="AJ132" s="2"/>
      <c r="AK132" s="2"/>
      <c r="AL132" s="2"/>
      <c r="AM132" s="2"/>
      <c r="AN132" s="2"/>
      <c r="AO132" s="2"/>
      <c r="AP132" s="2"/>
      <c r="AQ132" s="2"/>
      <c r="AR132" s="2"/>
      <c r="AS132" s="2"/>
      <c r="AT132" s="2"/>
      <c r="AU132" s="2"/>
      <c r="AV132" s="2"/>
      <c r="AW132" s="2"/>
      <c r="AX132" s="2"/>
      <c r="AY132" s="2"/>
      <c r="AZ132" s="1"/>
      <c r="BA132" s="1"/>
      <c r="BB132" s="1"/>
      <c r="BC132" s="1"/>
      <c r="BD132" s="1"/>
      <c r="BE132" s="1"/>
      <c r="BF132" s="1"/>
      <c r="BG132" s="1"/>
      <c r="BH132" s="1"/>
      <c r="BI132" s="1"/>
    </row>
    <row r="133" spans="1:61" ht="18.75" x14ac:dyDescent="0.45">
      <c r="A133" s="3"/>
      <c r="B133" s="3"/>
      <c r="C133" s="3"/>
      <c r="D133" s="3"/>
      <c r="E133" s="3"/>
      <c r="F133" s="2"/>
      <c r="G133" s="2"/>
      <c r="H133" s="2"/>
      <c r="I133" s="2"/>
      <c r="J133" s="2"/>
      <c r="K133" s="2"/>
      <c r="L133" s="2"/>
      <c r="M133" s="2"/>
      <c r="N133" s="2"/>
      <c r="O133" s="2"/>
      <c r="P133" s="2"/>
      <c r="Q133" s="2"/>
      <c r="R133" s="2"/>
      <c r="S133" s="2"/>
      <c r="T133" s="2"/>
      <c r="U133" s="2"/>
      <c r="V133" s="2"/>
      <c r="W133" s="2"/>
      <c r="X133" s="2"/>
      <c r="Y133" s="2"/>
      <c r="Z133" s="2"/>
      <c r="AA133" s="2"/>
      <c r="AB133" s="2"/>
      <c r="AC133" s="2"/>
      <c r="AD133" s="2"/>
      <c r="AE133" s="2"/>
      <c r="AF133" s="2"/>
      <c r="AG133" s="2"/>
      <c r="AH133" s="2"/>
      <c r="AI133" s="2"/>
      <c r="AJ133" s="2"/>
      <c r="AK133" s="2"/>
      <c r="AL133" s="2"/>
      <c r="AM133" s="2"/>
      <c r="AN133" s="2"/>
      <c r="AO133" s="2"/>
      <c r="AP133" s="2"/>
      <c r="AQ133" s="2"/>
      <c r="AR133" s="2"/>
      <c r="AS133" s="2"/>
      <c r="AT133" s="2"/>
      <c r="AU133" s="2"/>
      <c r="AV133" s="2"/>
      <c r="AW133" s="2"/>
      <c r="AX133" s="2"/>
      <c r="AY133" s="2"/>
      <c r="AZ133" s="1"/>
      <c r="BA133" s="1"/>
      <c r="BB133" s="1"/>
      <c r="BC133" s="1"/>
      <c r="BD133" s="1"/>
      <c r="BE133" s="1"/>
      <c r="BF133" s="1"/>
      <c r="BG133" s="1"/>
      <c r="BH133" s="1"/>
      <c r="BI133" s="1"/>
    </row>
    <row r="134" spans="1:61" ht="18.75" x14ac:dyDescent="0.45">
      <c r="A134" s="3"/>
      <c r="B134" s="3"/>
      <c r="C134" s="3"/>
      <c r="D134" s="3"/>
      <c r="E134" s="3"/>
      <c r="F134" s="2"/>
      <c r="G134" s="2"/>
      <c r="H134" s="2"/>
      <c r="I134" s="2"/>
      <c r="J134" s="2"/>
      <c r="K134" s="2"/>
      <c r="L134" s="2"/>
      <c r="M134" s="2"/>
      <c r="N134" s="2"/>
      <c r="O134" s="2"/>
      <c r="P134" s="2"/>
      <c r="Q134" s="2"/>
      <c r="R134" s="2"/>
      <c r="S134" s="2"/>
      <c r="T134" s="2"/>
      <c r="U134" s="2"/>
      <c r="V134" s="2"/>
      <c r="W134" s="2"/>
      <c r="X134" s="2"/>
      <c r="Y134" s="2"/>
      <c r="Z134" s="2"/>
      <c r="AA134" s="2"/>
      <c r="AB134" s="2"/>
      <c r="AC134" s="2"/>
      <c r="AD134" s="2"/>
      <c r="AE134" s="2"/>
      <c r="AF134" s="2"/>
      <c r="AG134" s="2"/>
      <c r="AH134" s="2"/>
      <c r="AI134" s="2"/>
      <c r="AJ134" s="2"/>
      <c r="AK134" s="2"/>
      <c r="AL134" s="2"/>
      <c r="AM134" s="2"/>
      <c r="AN134" s="2"/>
      <c r="AO134" s="2"/>
      <c r="AP134" s="2"/>
      <c r="AQ134" s="2"/>
      <c r="AR134" s="2"/>
      <c r="AS134" s="2"/>
      <c r="AT134" s="2"/>
      <c r="AU134" s="2"/>
      <c r="AV134" s="2"/>
      <c r="AW134" s="2"/>
      <c r="AX134" s="2"/>
      <c r="AY134" s="2"/>
      <c r="AZ134" s="1"/>
      <c r="BA134" s="1"/>
      <c r="BB134" s="1"/>
      <c r="BC134" s="1"/>
      <c r="BD134" s="1"/>
      <c r="BE134" s="1"/>
      <c r="BF134" s="1"/>
      <c r="BG134" s="1"/>
      <c r="BH134" s="1"/>
      <c r="BI134" s="1"/>
    </row>
    <row r="135" spans="1:61" ht="18.75" x14ac:dyDescent="0.45">
      <c r="A135" s="3"/>
      <c r="B135" s="3"/>
      <c r="C135" s="3"/>
      <c r="D135" s="3"/>
      <c r="E135" s="3"/>
      <c r="F135" s="2"/>
      <c r="G135" s="2"/>
      <c r="H135" s="2"/>
      <c r="I135" s="2"/>
      <c r="J135" s="2"/>
      <c r="K135" s="2"/>
      <c r="L135" s="2"/>
      <c r="M135" s="2"/>
      <c r="N135" s="2"/>
      <c r="O135" s="2"/>
      <c r="P135" s="2"/>
      <c r="Q135" s="2"/>
      <c r="R135" s="2"/>
      <c r="S135" s="2"/>
      <c r="T135" s="2"/>
      <c r="U135" s="2"/>
      <c r="V135" s="2"/>
      <c r="W135" s="2"/>
      <c r="X135" s="2"/>
      <c r="Y135" s="2"/>
      <c r="Z135" s="2"/>
      <c r="AA135" s="2"/>
      <c r="AB135" s="2"/>
      <c r="AC135" s="2"/>
      <c r="AD135" s="2"/>
      <c r="AE135" s="2"/>
      <c r="AF135" s="2"/>
      <c r="AG135" s="2"/>
      <c r="AH135" s="2"/>
      <c r="AI135" s="2"/>
      <c r="AJ135" s="2"/>
      <c r="AK135" s="2"/>
      <c r="AL135" s="2"/>
      <c r="AM135" s="2"/>
      <c r="AN135" s="2"/>
      <c r="AO135" s="2"/>
      <c r="AP135" s="2"/>
      <c r="AQ135" s="2"/>
      <c r="AR135" s="2"/>
      <c r="AS135" s="2"/>
      <c r="AT135" s="2"/>
      <c r="AU135" s="2"/>
      <c r="AV135" s="2"/>
      <c r="AW135" s="2"/>
      <c r="AX135" s="2"/>
      <c r="AY135" s="2"/>
      <c r="AZ135" s="1"/>
      <c r="BA135" s="1"/>
      <c r="BB135" s="1"/>
      <c r="BC135" s="1"/>
      <c r="BD135" s="1"/>
      <c r="BE135" s="1"/>
      <c r="BF135" s="1"/>
      <c r="BG135" s="1"/>
      <c r="BH135" s="1"/>
      <c r="BI135" s="1"/>
    </row>
    <row r="136" spans="1:61" ht="18.75" x14ac:dyDescent="0.45">
      <c r="A136" s="3"/>
      <c r="B136" s="3"/>
      <c r="C136" s="3"/>
      <c r="D136" s="3"/>
      <c r="E136" s="3"/>
      <c r="F136" s="2"/>
      <c r="G136" s="2"/>
      <c r="H136" s="2"/>
      <c r="I136" s="2"/>
      <c r="J136" s="2"/>
      <c r="K136" s="2"/>
      <c r="L136" s="2"/>
      <c r="M136" s="2"/>
      <c r="N136" s="2"/>
      <c r="O136" s="2"/>
      <c r="P136" s="2"/>
      <c r="Q136" s="2"/>
      <c r="R136" s="2"/>
      <c r="S136" s="2"/>
      <c r="T136" s="2"/>
      <c r="U136" s="2"/>
      <c r="V136" s="2"/>
      <c r="W136" s="2"/>
      <c r="X136" s="2"/>
      <c r="Y136" s="2"/>
      <c r="Z136" s="2"/>
      <c r="AA136" s="2"/>
      <c r="AB136" s="2"/>
      <c r="AC136" s="2"/>
      <c r="AD136" s="2"/>
      <c r="AE136" s="2"/>
      <c r="AF136" s="2"/>
      <c r="AG136" s="2"/>
      <c r="AH136" s="2"/>
      <c r="AI136" s="2"/>
      <c r="AJ136" s="2"/>
      <c r="AK136" s="2"/>
      <c r="AL136" s="2"/>
      <c r="AM136" s="2"/>
      <c r="AN136" s="2"/>
      <c r="AO136" s="2"/>
      <c r="AP136" s="2"/>
      <c r="AQ136" s="2"/>
      <c r="AR136" s="2"/>
      <c r="AS136" s="2"/>
      <c r="AT136" s="2"/>
      <c r="AU136" s="2"/>
      <c r="AV136" s="2"/>
      <c r="AW136" s="2"/>
      <c r="AX136" s="2"/>
      <c r="AY136" s="2"/>
      <c r="AZ136" s="1"/>
      <c r="BA136" s="1"/>
      <c r="BB136" s="1"/>
      <c r="BC136" s="1"/>
      <c r="BD136" s="1"/>
      <c r="BE136" s="1"/>
      <c r="BF136" s="1"/>
      <c r="BG136" s="1"/>
      <c r="BH136" s="1"/>
      <c r="BI136" s="1"/>
    </row>
    <row r="137" spans="1:61" ht="18.75" x14ac:dyDescent="0.45">
      <c r="A137" s="3"/>
      <c r="B137" s="3"/>
      <c r="C137" s="3"/>
      <c r="D137" s="3"/>
      <c r="E137" s="3"/>
      <c r="F137" s="2"/>
      <c r="G137" s="2"/>
      <c r="H137" s="2"/>
      <c r="I137" s="2"/>
      <c r="J137" s="2"/>
      <c r="K137" s="2"/>
      <c r="L137" s="2"/>
      <c r="M137" s="2"/>
      <c r="N137" s="2"/>
      <c r="O137" s="2"/>
      <c r="P137" s="2"/>
      <c r="Q137" s="2"/>
      <c r="R137" s="2"/>
      <c r="S137" s="2"/>
      <c r="T137" s="2"/>
      <c r="U137" s="2"/>
      <c r="V137" s="2"/>
      <c r="W137" s="2"/>
      <c r="X137" s="2"/>
      <c r="Y137" s="2"/>
      <c r="Z137" s="2"/>
      <c r="AA137" s="2"/>
      <c r="AB137" s="2"/>
      <c r="AC137" s="2"/>
      <c r="AD137" s="2"/>
      <c r="AE137" s="2"/>
      <c r="AF137" s="2"/>
      <c r="AG137" s="2"/>
      <c r="AH137" s="2"/>
      <c r="AI137" s="2"/>
      <c r="AJ137" s="2"/>
      <c r="AK137" s="2"/>
      <c r="AL137" s="2"/>
      <c r="AM137" s="2"/>
      <c r="AN137" s="2"/>
      <c r="AO137" s="2"/>
      <c r="AP137" s="2"/>
      <c r="AQ137" s="2"/>
      <c r="AR137" s="2"/>
      <c r="AS137" s="2"/>
      <c r="AT137" s="2"/>
      <c r="AU137" s="2"/>
      <c r="AV137" s="2"/>
      <c r="AW137" s="2"/>
      <c r="AX137" s="2"/>
      <c r="AY137" s="2"/>
      <c r="AZ137" s="1"/>
      <c r="BA137" s="1"/>
      <c r="BB137" s="1"/>
      <c r="BC137" s="1"/>
      <c r="BD137" s="1"/>
      <c r="BE137" s="1"/>
      <c r="BF137" s="1"/>
      <c r="BG137" s="1"/>
      <c r="BH137" s="1"/>
      <c r="BI137" s="1"/>
    </row>
    <row r="138" spans="1:61" ht="18.75" x14ac:dyDescent="0.45">
      <c r="A138" s="3"/>
      <c r="B138" s="3"/>
      <c r="C138" s="3"/>
      <c r="D138" s="3"/>
      <c r="E138" s="3"/>
      <c r="F138" s="2"/>
      <c r="G138" s="2"/>
      <c r="H138" s="2"/>
      <c r="I138" s="2"/>
      <c r="J138" s="2"/>
      <c r="K138" s="2"/>
      <c r="L138" s="2"/>
      <c r="M138" s="2"/>
      <c r="N138" s="2"/>
      <c r="O138" s="2"/>
      <c r="P138" s="2"/>
      <c r="Q138" s="2"/>
      <c r="R138" s="2"/>
      <c r="S138" s="2"/>
      <c r="T138" s="2"/>
      <c r="U138" s="2"/>
      <c r="V138" s="2"/>
      <c r="W138" s="2"/>
      <c r="X138" s="2"/>
      <c r="Y138" s="2"/>
      <c r="Z138" s="2"/>
      <c r="AA138" s="2"/>
      <c r="AB138" s="2"/>
      <c r="AC138" s="2"/>
      <c r="AD138" s="2"/>
      <c r="AE138" s="2"/>
      <c r="AF138" s="2"/>
      <c r="AG138" s="2"/>
      <c r="AH138" s="2"/>
      <c r="AI138" s="2"/>
      <c r="AJ138" s="2"/>
      <c r="AK138" s="2"/>
      <c r="AL138" s="2"/>
      <c r="AM138" s="2"/>
      <c r="AN138" s="2"/>
      <c r="AO138" s="2"/>
      <c r="AP138" s="2"/>
      <c r="AQ138" s="2"/>
      <c r="AR138" s="2"/>
      <c r="AS138" s="2"/>
      <c r="AT138" s="2"/>
      <c r="AU138" s="2"/>
      <c r="AV138" s="2"/>
      <c r="AW138" s="2"/>
      <c r="AX138" s="2"/>
      <c r="AY138" s="2"/>
      <c r="AZ138" s="1"/>
      <c r="BA138" s="1"/>
      <c r="BB138" s="1"/>
      <c r="BC138" s="1"/>
      <c r="BD138" s="1"/>
      <c r="BE138" s="1"/>
      <c r="BF138" s="1"/>
      <c r="BG138" s="1"/>
      <c r="BH138" s="1"/>
      <c r="BI138" s="1"/>
    </row>
    <row r="139" spans="1:61" ht="18.75" x14ac:dyDescent="0.45">
      <c r="A139" s="3"/>
      <c r="B139" s="3"/>
      <c r="C139" s="3"/>
      <c r="D139" s="3"/>
      <c r="E139" s="3"/>
      <c r="F139" s="2"/>
      <c r="G139" s="2"/>
      <c r="H139" s="2"/>
      <c r="I139" s="2"/>
      <c r="J139" s="2"/>
      <c r="K139" s="2"/>
      <c r="L139" s="2"/>
      <c r="M139" s="2"/>
      <c r="N139" s="2"/>
      <c r="O139" s="2"/>
      <c r="P139" s="2"/>
      <c r="Q139" s="2"/>
      <c r="R139" s="2"/>
      <c r="S139" s="2"/>
      <c r="T139" s="2"/>
      <c r="U139" s="2"/>
      <c r="V139" s="2"/>
      <c r="W139" s="2"/>
      <c r="X139" s="2"/>
      <c r="Y139" s="2"/>
      <c r="Z139" s="2"/>
      <c r="AA139" s="2"/>
      <c r="AB139" s="2"/>
      <c r="AC139" s="2"/>
      <c r="AD139" s="2"/>
      <c r="AE139" s="2"/>
      <c r="AF139" s="2"/>
      <c r="AG139" s="2"/>
      <c r="AH139" s="2"/>
      <c r="AI139" s="2"/>
      <c r="AJ139" s="2"/>
      <c r="AK139" s="2"/>
      <c r="AL139" s="2"/>
      <c r="AM139" s="2"/>
      <c r="AN139" s="2"/>
      <c r="AO139" s="2"/>
      <c r="AP139" s="2"/>
      <c r="AQ139" s="2"/>
      <c r="AR139" s="2"/>
      <c r="AS139" s="2"/>
      <c r="AT139" s="2"/>
      <c r="AU139" s="2"/>
      <c r="AV139" s="2"/>
      <c r="AW139" s="2"/>
      <c r="AX139" s="2"/>
      <c r="AY139" s="2"/>
      <c r="AZ139" s="1"/>
      <c r="BA139" s="1"/>
      <c r="BB139" s="1"/>
      <c r="BC139" s="1"/>
      <c r="BD139" s="1"/>
      <c r="BE139" s="1"/>
      <c r="BF139" s="1"/>
      <c r="BG139" s="1"/>
      <c r="BH139" s="1"/>
      <c r="BI139" s="1"/>
    </row>
    <row r="140" spans="1:61" ht="18.75" x14ac:dyDescent="0.45">
      <c r="A140" s="3"/>
      <c r="B140" s="3"/>
      <c r="C140" s="3"/>
      <c r="D140" s="3"/>
      <c r="E140" s="3"/>
      <c r="F140" s="2"/>
      <c r="G140" s="2"/>
      <c r="H140" s="2"/>
      <c r="I140" s="2"/>
      <c r="J140" s="2"/>
      <c r="K140" s="2"/>
      <c r="L140" s="2"/>
      <c r="M140" s="2"/>
      <c r="N140" s="2"/>
      <c r="O140" s="2"/>
      <c r="P140" s="2"/>
      <c r="Q140" s="2"/>
      <c r="R140" s="2"/>
      <c r="S140" s="2"/>
      <c r="T140" s="2"/>
      <c r="U140" s="2"/>
      <c r="V140" s="2"/>
      <c r="W140" s="2"/>
      <c r="X140" s="2"/>
      <c r="Y140" s="2"/>
      <c r="Z140" s="2"/>
      <c r="AA140" s="2"/>
      <c r="AB140" s="2"/>
      <c r="AC140" s="2"/>
      <c r="AD140" s="2"/>
      <c r="AE140" s="2"/>
      <c r="AF140" s="2"/>
      <c r="AG140" s="2"/>
      <c r="AH140" s="2"/>
      <c r="AI140" s="2"/>
      <c r="AJ140" s="2"/>
      <c r="AK140" s="2"/>
      <c r="AL140" s="2"/>
      <c r="AM140" s="2"/>
      <c r="AN140" s="2"/>
      <c r="AO140" s="2"/>
      <c r="AP140" s="2"/>
      <c r="AQ140" s="2"/>
      <c r="AR140" s="2"/>
      <c r="AS140" s="2"/>
      <c r="AT140" s="2"/>
      <c r="AU140" s="2"/>
      <c r="AV140" s="2"/>
      <c r="AW140" s="2"/>
      <c r="AX140" s="2"/>
      <c r="AY140" s="2"/>
      <c r="AZ140" s="1"/>
      <c r="BA140" s="1"/>
      <c r="BB140" s="1"/>
      <c r="BC140" s="1"/>
      <c r="BD140" s="1"/>
      <c r="BE140" s="1"/>
      <c r="BF140" s="1"/>
      <c r="BG140" s="1"/>
      <c r="BH140" s="1"/>
      <c r="BI140" s="1"/>
    </row>
    <row r="141" spans="1:61" ht="18.75" x14ac:dyDescent="0.45">
      <c r="A141" s="3"/>
      <c r="B141" s="3"/>
      <c r="C141" s="3"/>
      <c r="D141" s="3"/>
      <c r="E141" s="3"/>
      <c r="F141" s="2"/>
      <c r="G141" s="2"/>
      <c r="H141" s="2"/>
      <c r="I141" s="2"/>
      <c r="J141" s="2"/>
      <c r="K141" s="2"/>
      <c r="L141" s="2"/>
      <c r="M141" s="2"/>
      <c r="N141" s="2"/>
      <c r="O141" s="2"/>
      <c r="P141" s="2"/>
      <c r="Q141" s="2"/>
      <c r="R141" s="2"/>
      <c r="S141" s="2"/>
      <c r="T141" s="2"/>
      <c r="U141" s="2"/>
      <c r="V141" s="2"/>
      <c r="W141" s="2"/>
      <c r="X141" s="2"/>
      <c r="Y141" s="2"/>
      <c r="Z141" s="2"/>
      <c r="AA141" s="2"/>
      <c r="AB141" s="2"/>
      <c r="AC141" s="2"/>
      <c r="AD141" s="2"/>
      <c r="AE141" s="2"/>
      <c r="AF141" s="2"/>
      <c r="AG141" s="2"/>
      <c r="AH141" s="2"/>
      <c r="AI141" s="2"/>
      <c r="AJ141" s="2"/>
      <c r="AK141" s="2"/>
      <c r="AL141" s="2"/>
      <c r="AM141" s="2"/>
      <c r="AN141" s="2"/>
      <c r="AO141" s="2"/>
      <c r="AP141" s="2"/>
      <c r="AQ141" s="2"/>
      <c r="AR141" s="2"/>
      <c r="AS141" s="2"/>
      <c r="AT141" s="2"/>
      <c r="AU141" s="2"/>
      <c r="AV141" s="2"/>
      <c r="AW141" s="2"/>
      <c r="AX141" s="2"/>
      <c r="AY141" s="2"/>
      <c r="AZ141" s="1"/>
      <c r="BA141" s="1"/>
      <c r="BB141" s="1"/>
      <c r="BC141" s="1"/>
      <c r="BD141" s="1"/>
      <c r="BE141" s="1"/>
      <c r="BF141" s="1"/>
      <c r="BG141" s="1"/>
      <c r="BH141" s="1"/>
      <c r="BI141" s="1"/>
    </row>
    <row r="142" spans="1:61" ht="18.75" x14ac:dyDescent="0.45">
      <c r="A142" s="3"/>
      <c r="B142" s="3"/>
      <c r="C142" s="3"/>
      <c r="D142" s="3"/>
      <c r="E142" s="3"/>
      <c r="F142" s="2"/>
      <c r="G142" s="2"/>
      <c r="H142" s="2"/>
      <c r="I142" s="2"/>
      <c r="J142" s="2"/>
      <c r="K142" s="2"/>
      <c r="L142" s="2"/>
      <c r="M142" s="2"/>
      <c r="N142" s="2"/>
      <c r="O142" s="2"/>
      <c r="P142" s="2"/>
      <c r="Q142" s="2"/>
      <c r="R142" s="2"/>
      <c r="S142" s="2"/>
      <c r="T142" s="2"/>
      <c r="U142" s="2"/>
      <c r="V142" s="2"/>
      <c r="W142" s="2"/>
      <c r="X142" s="2"/>
      <c r="Y142" s="2"/>
      <c r="Z142" s="2"/>
      <c r="AA142" s="2"/>
      <c r="AB142" s="2"/>
      <c r="AC142" s="2"/>
      <c r="AD142" s="2"/>
      <c r="AE142" s="2"/>
      <c r="AF142" s="2"/>
      <c r="AG142" s="2"/>
      <c r="AH142" s="2"/>
      <c r="AI142" s="2"/>
      <c r="AJ142" s="2"/>
      <c r="AK142" s="2"/>
      <c r="AL142" s="2"/>
      <c r="AM142" s="2"/>
      <c r="AN142" s="2"/>
      <c r="AO142" s="2"/>
      <c r="AP142" s="2"/>
      <c r="AQ142" s="2"/>
      <c r="AR142" s="2"/>
      <c r="AS142" s="2"/>
      <c r="AT142" s="2"/>
      <c r="AU142" s="2"/>
      <c r="AV142" s="2"/>
      <c r="AW142" s="2"/>
      <c r="AX142" s="2"/>
      <c r="AY142" s="2"/>
      <c r="AZ142" s="1"/>
      <c r="BA142" s="1"/>
      <c r="BB142" s="1"/>
      <c r="BC142" s="1"/>
      <c r="BD142" s="1"/>
      <c r="BE142" s="1"/>
      <c r="BF142" s="1"/>
      <c r="BG142" s="1"/>
      <c r="BH142" s="1"/>
      <c r="BI142" s="1"/>
    </row>
    <row r="143" spans="1:61" ht="18.75" x14ac:dyDescent="0.45">
      <c r="A143" s="3"/>
      <c r="B143" s="3"/>
      <c r="C143" s="3"/>
      <c r="D143" s="3"/>
      <c r="E143" s="3"/>
      <c r="F143" s="2"/>
      <c r="G143" s="2"/>
      <c r="H143" s="2"/>
      <c r="I143" s="2"/>
      <c r="J143" s="2"/>
      <c r="K143" s="2"/>
      <c r="L143" s="2"/>
      <c r="M143" s="2"/>
      <c r="N143" s="2"/>
      <c r="O143" s="2"/>
      <c r="P143" s="2"/>
      <c r="Q143" s="2"/>
      <c r="R143" s="2"/>
      <c r="S143" s="2"/>
      <c r="T143" s="2"/>
      <c r="U143" s="2"/>
      <c r="V143" s="2"/>
      <c r="W143" s="2"/>
      <c r="X143" s="2"/>
      <c r="Y143" s="2"/>
      <c r="Z143" s="2"/>
      <c r="AA143" s="2"/>
      <c r="AB143" s="2"/>
      <c r="AC143" s="2"/>
      <c r="AD143" s="2"/>
      <c r="AE143" s="2"/>
      <c r="AF143" s="2"/>
      <c r="AG143" s="2"/>
      <c r="AH143" s="2"/>
      <c r="AI143" s="2"/>
      <c r="AJ143" s="2"/>
      <c r="AK143" s="2"/>
      <c r="AL143" s="2"/>
      <c r="AM143" s="2"/>
      <c r="AN143" s="2"/>
      <c r="AO143" s="2"/>
      <c r="AP143" s="2"/>
      <c r="AQ143" s="2"/>
      <c r="AR143" s="2"/>
      <c r="AS143" s="2"/>
      <c r="AT143" s="2"/>
      <c r="AU143" s="2"/>
      <c r="AV143" s="2"/>
      <c r="AW143" s="2"/>
      <c r="AX143" s="2"/>
      <c r="AY143" s="2"/>
      <c r="AZ143" s="1"/>
      <c r="BA143" s="1"/>
      <c r="BB143" s="1"/>
      <c r="BC143" s="1"/>
      <c r="BD143" s="1"/>
      <c r="BE143" s="1"/>
      <c r="BF143" s="1"/>
      <c r="BG143" s="1"/>
      <c r="BH143" s="1"/>
      <c r="BI143" s="1"/>
    </row>
    <row r="144" spans="1:61" ht="18.75" x14ac:dyDescent="0.45">
      <c r="A144" s="3"/>
      <c r="B144" s="3"/>
      <c r="C144" s="3"/>
      <c r="D144" s="3"/>
      <c r="E144" s="3"/>
      <c r="F144" s="2"/>
      <c r="G144" s="2"/>
      <c r="H144" s="2"/>
      <c r="I144" s="2"/>
      <c r="J144" s="2"/>
      <c r="K144" s="2"/>
      <c r="L144" s="2"/>
      <c r="M144" s="2"/>
      <c r="N144" s="2"/>
      <c r="O144" s="2"/>
      <c r="P144" s="2"/>
      <c r="Q144" s="2"/>
      <c r="R144" s="2"/>
      <c r="S144" s="2"/>
      <c r="T144" s="2"/>
      <c r="U144" s="2"/>
      <c r="V144" s="2"/>
      <c r="W144" s="2"/>
      <c r="X144" s="2"/>
      <c r="Y144" s="2"/>
      <c r="Z144" s="2"/>
      <c r="AA144" s="2"/>
      <c r="AB144" s="2"/>
      <c r="AC144" s="2"/>
      <c r="AD144" s="2"/>
      <c r="AE144" s="2"/>
      <c r="AF144" s="2"/>
      <c r="AG144" s="2"/>
      <c r="AH144" s="2"/>
      <c r="AI144" s="2"/>
      <c r="AJ144" s="2"/>
      <c r="AK144" s="2"/>
      <c r="AL144" s="2"/>
      <c r="AM144" s="2"/>
      <c r="AN144" s="2"/>
      <c r="AO144" s="2"/>
      <c r="AP144" s="2"/>
      <c r="AQ144" s="2"/>
      <c r="AR144" s="2"/>
      <c r="AS144" s="2"/>
      <c r="AT144" s="2"/>
      <c r="AU144" s="2"/>
      <c r="AV144" s="2"/>
      <c r="AW144" s="2"/>
      <c r="AX144" s="2"/>
      <c r="AY144" s="2"/>
      <c r="AZ144" s="1"/>
      <c r="BA144" s="1"/>
      <c r="BB144" s="1"/>
      <c r="BC144" s="1"/>
      <c r="BD144" s="1"/>
      <c r="BE144" s="1"/>
      <c r="BF144" s="1"/>
      <c r="BG144" s="1"/>
      <c r="BH144" s="1"/>
      <c r="BI144" s="1"/>
    </row>
    <row r="145" spans="1:61" ht="18.75" x14ac:dyDescent="0.45">
      <c r="A145" s="3"/>
      <c r="B145" s="3"/>
      <c r="C145" s="3"/>
      <c r="D145" s="3"/>
      <c r="E145" s="3"/>
      <c r="F145" s="2"/>
      <c r="G145" s="2"/>
      <c r="H145" s="2"/>
      <c r="I145" s="2"/>
      <c r="J145" s="2"/>
      <c r="K145" s="2"/>
      <c r="L145" s="2"/>
      <c r="M145" s="2"/>
      <c r="N145" s="2"/>
      <c r="O145" s="2"/>
      <c r="P145" s="2"/>
      <c r="Q145" s="2"/>
      <c r="R145" s="2"/>
      <c r="S145" s="2"/>
      <c r="T145" s="2"/>
      <c r="U145" s="2"/>
      <c r="V145" s="2"/>
      <c r="W145" s="2"/>
      <c r="X145" s="2"/>
      <c r="Y145" s="2"/>
      <c r="Z145" s="2"/>
      <c r="AA145" s="2"/>
      <c r="AB145" s="2"/>
      <c r="AC145" s="2"/>
      <c r="AD145" s="2"/>
      <c r="AE145" s="2"/>
      <c r="AF145" s="2"/>
      <c r="AG145" s="2"/>
      <c r="AH145" s="2"/>
      <c r="AI145" s="2"/>
      <c r="AJ145" s="2"/>
      <c r="AK145" s="2"/>
      <c r="AL145" s="2"/>
      <c r="AM145" s="2"/>
      <c r="AN145" s="2"/>
      <c r="AO145" s="2"/>
      <c r="AP145" s="2"/>
      <c r="AQ145" s="2"/>
      <c r="AR145" s="2"/>
      <c r="AS145" s="2"/>
      <c r="AT145" s="2"/>
      <c r="AU145" s="2"/>
      <c r="AV145" s="2"/>
      <c r="AW145" s="2"/>
      <c r="AX145" s="2"/>
      <c r="AY145" s="2"/>
      <c r="AZ145" s="1"/>
      <c r="BA145" s="1"/>
      <c r="BB145" s="1"/>
      <c r="BC145" s="1"/>
      <c r="BD145" s="1"/>
      <c r="BE145" s="1"/>
      <c r="BF145" s="1"/>
      <c r="BG145" s="1"/>
      <c r="BH145" s="1"/>
      <c r="BI145" s="1"/>
    </row>
    <row r="146" spans="1:61" ht="18.75" x14ac:dyDescent="0.45">
      <c r="A146" s="3"/>
      <c r="B146" s="3"/>
      <c r="C146" s="3"/>
      <c r="D146" s="3"/>
      <c r="E146" s="3"/>
      <c r="F146" s="2"/>
      <c r="G146" s="2"/>
      <c r="H146" s="2"/>
      <c r="I146" s="2"/>
      <c r="J146" s="2"/>
      <c r="K146" s="2"/>
      <c r="L146" s="2"/>
      <c r="M146" s="2"/>
      <c r="N146" s="2"/>
      <c r="O146" s="2"/>
      <c r="P146" s="2"/>
      <c r="Q146" s="2"/>
      <c r="R146" s="2"/>
      <c r="S146" s="2"/>
      <c r="T146" s="2"/>
      <c r="U146" s="2"/>
      <c r="V146" s="2"/>
      <c r="W146" s="2"/>
      <c r="X146" s="2"/>
      <c r="Y146" s="2"/>
      <c r="Z146" s="2"/>
      <c r="AA146" s="2"/>
      <c r="AB146" s="2"/>
      <c r="AC146" s="2"/>
      <c r="AD146" s="2"/>
      <c r="AE146" s="2"/>
      <c r="AF146" s="2"/>
      <c r="AG146" s="2"/>
      <c r="AH146" s="2"/>
      <c r="AI146" s="2"/>
      <c r="AJ146" s="2"/>
      <c r="AK146" s="2"/>
      <c r="AL146" s="2"/>
      <c r="AM146" s="2"/>
      <c r="AN146" s="2"/>
      <c r="AO146" s="2"/>
      <c r="AP146" s="2"/>
      <c r="AQ146" s="2"/>
      <c r="AR146" s="2"/>
      <c r="AS146" s="2"/>
      <c r="AT146" s="2"/>
      <c r="AU146" s="2"/>
      <c r="AV146" s="2"/>
      <c r="AW146" s="2"/>
      <c r="AX146" s="2"/>
      <c r="AY146" s="2"/>
      <c r="AZ146" s="1"/>
      <c r="BA146" s="1"/>
      <c r="BB146" s="1"/>
      <c r="BC146" s="1"/>
      <c r="BD146" s="1"/>
      <c r="BE146" s="1"/>
      <c r="BF146" s="1"/>
      <c r="BG146" s="1"/>
      <c r="BH146" s="1"/>
      <c r="BI146" s="1"/>
    </row>
    <row r="147" spans="1:61" ht="18.75" x14ac:dyDescent="0.45">
      <c r="A147" s="3"/>
      <c r="B147" s="3"/>
      <c r="C147" s="3"/>
      <c r="D147" s="3"/>
      <c r="E147" s="3"/>
      <c r="F147" s="2"/>
      <c r="G147" s="2"/>
      <c r="H147" s="2"/>
      <c r="I147" s="2"/>
      <c r="J147" s="2"/>
      <c r="K147" s="2"/>
      <c r="L147" s="2"/>
      <c r="M147" s="2"/>
      <c r="N147" s="2"/>
      <c r="O147" s="2"/>
      <c r="P147" s="2"/>
      <c r="Q147" s="2"/>
      <c r="R147" s="2"/>
      <c r="S147" s="2"/>
      <c r="T147" s="2"/>
      <c r="U147" s="2"/>
      <c r="V147" s="2"/>
      <c r="W147" s="2"/>
      <c r="X147" s="2"/>
      <c r="Y147" s="2"/>
      <c r="Z147" s="2"/>
      <c r="AA147" s="2"/>
      <c r="AB147" s="2"/>
      <c r="AC147" s="2"/>
      <c r="AD147" s="2"/>
      <c r="AE147" s="2"/>
      <c r="AF147" s="2"/>
      <c r="AG147" s="2"/>
      <c r="AH147" s="2"/>
      <c r="AI147" s="2"/>
      <c r="AJ147" s="2"/>
      <c r="AK147" s="2"/>
      <c r="AL147" s="2"/>
      <c r="AM147" s="2"/>
      <c r="AN147" s="2"/>
      <c r="AO147" s="2"/>
      <c r="AP147" s="2"/>
      <c r="AQ147" s="2"/>
      <c r="AR147" s="2"/>
      <c r="AS147" s="2"/>
      <c r="AT147" s="2"/>
      <c r="AU147" s="2"/>
      <c r="AV147" s="2"/>
      <c r="AW147" s="2"/>
      <c r="AX147" s="2"/>
      <c r="AY147" s="2"/>
      <c r="AZ147" s="1"/>
      <c r="BA147" s="1"/>
      <c r="BB147" s="1"/>
      <c r="BC147" s="1"/>
      <c r="BD147" s="1"/>
      <c r="BE147" s="1"/>
      <c r="BF147" s="1"/>
      <c r="BG147" s="1"/>
      <c r="BH147" s="1"/>
      <c r="BI147" s="1"/>
    </row>
    <row r="148" spans="1:61" ht="18.75" x14ac:dyDescent="0.45">
      <c r="A148" s="3"/>
      <c r="B148" s="3"/>
      <c r="C148" s="3"/>
      <c r="D148" s="3"/>
      <c r="E148" s="3"/>
      <c r="F148" s="2"/>
      <c r="G148" s="2"/>
      <c r="H148" s="2"/>
      <c r="I148" s="2"/>
      <c r="J148" s="2"/>
      <c r="K148" s="2"/>
      <c r="L148" s="2"/>
      <c r="M148" s="2"/>
      <c r="N148" s="2"/>
      <c r="O148" s="2"/>
      <c r="P148" s="2"/>
      <c r="Q148" s="2"/>
      <c r="R148" s="2"/>
      <c r="S148" s="2"/>
      <c r="T148" s="2"/>
      <c r="U148" s="2"/>
      <c r="V148" s="2"/>
      <c r="W148" s="2"/>
      <c r="X148" s="2"/>
      <c r="Y148" s="2"/>
      <c r="Z148" s="2"/>
      <c r="AA148" s="2"/>
      <c r="AB148" s="2"/>
      <c r="AC148" s="2"/>
      <c r="AD148" s="2"/>
      <c r="AE148" s="2"/>
      <c r="AF148" s="2"/>
      <c r="AG148" s="2"/>
      <c r="AH148" s="2"/>
      <c r="AI148" s="2"/>
      <c r="AJ148" s="2"/>
      <c r="AK148" s="2"/>
      <c r="AL148" s="2"/>
      <c r="AM148" s="2"/>
      <c r="AN148" s="2"/>
      <c r="AO148" s="2"/>
      <c r="AP148" s="2"/>
      <c r="AQ148" s="2"/>
      <c r="AR148" s="2"/>
      <c r="AS148" s="2"/>
      <c r="AT148" s="2"/>
      <c r="AU148" s="2"/>
      <c r="AV148" s="2"/>
      <c r="AW148" s="2"/>
      <c r="AX148" s="2"/>
      <c r="AY148" s="2"/>
      <c r="AZ148" s="1"/>
      <c r="BA148" s="1"/>
      <c r="BB148" s="1"/>
      <c r="BC148" s="1"/>
      <c r="BD148" s="1"/>
      <c r="BE148" s="1"/>
      <c r="BF148" s="1"/>
      <c r="BG148" s="1"/>
      <c r="BH148" s="1"/>
      <c r="BI148" s="1"/>
    </row>
    <row r="149" spans="1:61" ht="18.75" x14ac:dyDescent="0.45">
      <c r="A149" s="3"/>
      <c r="B149" s="3"/>
      <c r="C149" s="3"/>
      <c r="D149" s="3"/>
      <c r="E149" s="3"/>
      <c r="F149" s="2"/>
      <c r="G149" s="2"/>
      <c r="H149" s="2"/>
      <c r="I149" s="2"/>
      <c r="J149" s="2"/>
      <c r="K149" s="2"/>
      <c r="L149" s="2"/>
      <c r="M149" s="2"/>
      <c r="N149" s="2"/>
      <c r="O149" s="2"/>
      <c r="P149" s="2"/>
      <c r="Q149" s="2"/>
      <c r="R149" s="2"/>
      <c r="S149" s="2"/>
      <c r="T149" s="2"/>
      <c r="U149" s="2"/>
      <c r="V149" s="2"/>
      <c r="W149" s="2"/>
      <c r="X149" s="2"/>
      <c r="Y149" s="2"/>
      <c r="Z149" s="2"/>
      <c r="AA149" s="2"/>
      <c r="AB149" s="2"/>
      <c r="AC149" s="2"/>
      <c r="AD149" s="2"/>
      <c r="AE149" s="2"/>
      <c r="AF149" s="2"/>
      <c r="AG149" s="2"/>
      <c r="AH149" s="2"/>
      <c r="AI149" s="2"/>
      <c r="AJ149" s="2"/>
      <c r="AK149" s="2"/>
      <c r="AL149" s="2"/>
      <c r="AM149" s="2"/>
      <c r="AN149" s="2"/>
      <c r="AO149" s="2"/>
      <c r="AP149" s="2"/>
      <c r="AQ149" s="2"/>
      <c r="AR149" s="2"/>
      <c r="AS149" s="2"/>
      <c r="AT149" s="2"/>
      <c r="AU149" s="2"/>
      <c r="AV149" s="2"/>
      <c r="AW149" s="2"/>
      <c r="AX149" s="2"/>
      <c r="AY149" s="2"/>
      <c r="AZ149" s="1"/>
      <c r="BA149" s="1"/>
      <c r="BB149" s="1"/>
      <c r="BC149" s="1"/>
      <c r="BD149" s="1"/>
      <c r="BE149" s="1"/>
      <c r="BF149" s="1"/>
      <c r="BG149" s="1"/>
      <c r="BH149" s="1"/>
      <c r="BI149" s="1"/>
    </row>
    <row r="150" spans="1:61" ht="18.75" x14ac:dyDescent="0.45">
      <c r="A150" s="3"/>
      <c r="B150" s="3"/>
      <c r="C150" s="3"/>
      <c r="D150" s="3"/>
      <c r="E150" s="3"/>
      <c r="F150" s="2"/>
      <c r="G150" s="2"/>
      <c r="H150" s="2"/>
      <c r="I150" s="2"/>
      <c r="J150" s="2"/>
      <c r="K150" s="2"/>
      <c r="L150" s="2"/>
      <c r="M150" s="2"/>
      <c r="N150" s="2"/>
      <c r="O150" s="2"/>
      <c r="P150" s="2"/>
      <c r="Q150" s="2"/>
      <c r="R150" s="2"/>
      <c r="S150" s="2"/>
      <c r="T150" s="2"/>
      <c r="U150" s="2"/>
      <c r="V150" s="2"/>
      <c r="W150" s="2"/>
      <c r="X150" s="2"/>
      <c r="Y150" s="2"/>
      <c r="Z150" s="2"/>
      <c r="AA150" s="2"/>
      <c r="AB150" s="2"/>
      <c r="AC150" s="2"/>
      <c r="AD150" s="2"/>
      <c r="AE150" s="2"/>
      <c r="AF150" s="2"/>
      <c r="AG150" s="2"/>
      <c r="AH150" s="2"/>
      <c r="AI150" s="2"/>
      <c r="AJ150" s="2"/>
      <c r="AK150" s="2"/>
      <c r="AL150" s="2"/>
      <c r="AM150" s="2"/>
      <c r="AN150" s="2"/>
      <c r="AO150" s="2"/>
      <c r="AP150" s="2"/>
      <c r="AQ150" s="2"/>
      <c r="AR150" s="2"/>
      <c r="AS150" s="2"/>
      <c r="AT150" s="2"/>
      <c r="AU150" s="2"/>
      <c r="AV150" s="2"/>
      <c r="AW150" s="2"/>
      <c r="AX150" s="2"/>
      <c r="AY150" s="2"/>
      <c r="AZ150" s="1"/>
      <c r="BA150" s="1"/>
      <c r="BB150" s="1"/>
      <c r="BC150" s="1"/>
      <c r="BD150" s="1"/>
      <c r="BE150" s="1"/>
      <c r="BF150" s="1"/>
      <c r="BG150" s="1"/>
      <c r="BH150" s="1"/>
      <c r="BI150" s="1"/>
    </row>
    <row r="151" spans="1:61" ht="18.75" x14ac:dyDescent="0.45">
      <c r="A151" s="3"/>
      <c r="B151" s="3"/>
      <c r="C151" s="3"/>
      <c r="D151" s="3"/>
      <c r="E151" s="3"/>
      <c r="F151" s="2"/>
      <c r="G151" s="2"/>
      <c r="H151" s="2"/>
      <c r="I151" s="2"/>
      <c r="J151" s="2"/>
      <c r="K151" s="2"/>
      <c r="L151" s="2"/>
      <c r="M151" s="2"/>
      <c r="N151" s="2"/>
      <c r="O151" s="2"/>
      <c r="P151" s="2"/>
      <c r="Q151" s="2"/>
      <c r="R151" s="2"/>
      <c r="S151" s="2"/>
      <c r="T151" s="2"/>
      <c r="U151" s="2"/>
      <c r="V151" s="2"/>
      <c r="W151" s="2"/>
      <c r="X151" s="2"/>
      <c r="Y151" s="2"/>
      <c r="Z151" s="2"/>
      <c r="AA151" s="2"/>
      <c r="AB151" s="2"/>
      <c r="AC151" s="2"/>
      <c r="AD151" s="2"/>
      <c r="AE151" s="2"/>
      <c r="AF151" s="2"/>
      <c r="AG151" s="2"/>
      <c r="AH151" s="2"/>
      <c r="AI151" s="2"/>
      <c r="AJ151" s="2"/>
      <c r="AK151" s="2"/>
      <c r="AL151" s="2"/>
      <c r="AM151" s="2"/>
      <c r="AN151" s="2"/>
      <c r="AO151" s="2"/>
      <c r="AP151" s="2"/>
      <c r="AQ151" s="2"/>
      <c r="AR151" s="2"/>
      <c r="AS151" s="2"/>
      <c r="AT151" s="2"/>
      <c r="AU151" s="2"/>
      <c r="AV151" s="2"/>
      <c r="AW151" s="2"/>
      <c r="AX151" s="2"/>
      <c r="AY151" s="2"/>
      <c r="AZ151" s="1"/>
      <c r="BA151" s="1"/>
      <c r="BB151" s="1"/>
      <c r="BC151" s="1"/>
      <c r="BD151" s="1"/>
      <c r="BE151" s="1"/>
      <c r="BF151" s="1"/>
      <c r="BG151" s="1"/>
      <c r="BH151" s="1"/>
      <c r="BI151" s="1"/>
    </row>
    <row r="152" spans="1:61" ht="18.75" x14ac:dyDescent="0.45">
      <c r="A152" s="3"/>
      <c r="B152" s="3"/>
      <c r="C152" s="3"/>
      <c r="D152" s="3"/>
      <c r="E152" s="3"/>
      <c r="F152" s="2"/>
      <c r="G152" s="2"/>
      <c r="H152" s="2"/>
      <c r="I152" s="2"/>
      <c r="J152" s="2"/>
      <c r="K152" s="2"/>
      <c r="L152" s="2"/>
      <c r="M152" s="2"/>
      <c r="N152" s="2"/>
      <c r="O152" s="2"/>
      <c r="P152" s="2"/>
      <c r="Q152" s="2"/>
      <c r="R152" s="2"/>
      <c r="S152" s="2"/>
      <c r="T152" s="2"/>
      <c r="U152" s="2"/>
      <c r="V152" s="2"/>
      <c r="W152" s="2"/>
      <c r="X152" s="2"/>
      <c r="Y152" s="2"/>
      <c r="Z152" s="2"/>
      <c r="AA152" s="2"/>
      <c r="AB152" s="2"/>
      <c r="AC152" s="2"/>
      <c r="AD152" s="2"/>
      <c r="AE152" s="2"/>
      <c r="AF152" s="2"/>
      <c r="AG152" s="2"/>
      <c r="AH152" s="2"/>
      <c r="AI152" s="2"/>
      <c r="AJ152" s="2"/>
      <c r="AK152" s="2"/>
      <c r="AL152" s="2"/>
      <c r="AM152" s="2"/>
      <c r="AN152" s="2"/>
      <c r="AO152" s="2"/>
      <c r="AP152" s="2"/>
      <c r="AQ152" s="2"/>
      <c r="AR152" s="2"/>
      <c r="AS152" s="2"/>
      <c r="AT152" s="2"/>
      <c r="AU152" s="2"/>
      <c r="AV152" s="2"/>
      <c r="AW152" s="2"/>
      <c r="AX152" s="2"/>
      <c r="AY152" s="2"/>
      <c r="AZ152" s="1"/>
      <c r="BA152" s="1"/>
      <c r="BB152" s="1"/>
      <c r="BC152" s="1"/>
      <c r="BD152" s="1"/>
      <c r="BE152" s="1"/>
      <c r="BF152" s="1"/>
      <c r="BG152" s="1"/>
      <c r="BH152" s="1"/>
      <c r="BI152" s="1"/>
    </row>
    <row r="153" spans="1:61" ht="18.75" x14ac:dyDescent="0.45">
      <c r="A153" s="3"/>
      <c r="B153" s="3"/>
      <c r="C153" s="3"/>
      <c r="D153" s="3"/>
      <c r="E153" s="3"/>
      <c r="F153" s="2"/>
      <c r="G153" s="2"/>
      <c r="H153" s="2"/>
      <c r="I153" s="2"/>
      <c r="J153" s="2"/>
      <c r="K153" s="2"/>
      <c r="L153" s="2"/>
      <c r="M153" s="2"/>
      <c r="N153" s="2"/>
      <c r="O153" s="2"/>
      <c r="P153" s="2"/>
      <c r="Q153" s="2"/>
      <c r="R153" s="2"/>
      <c r="S153" s="2"/>
      <c r="T153" s="2"/>
      <c r="U153" s="2"/>
      <c r="V153" s="2"/>
      <c r="W153" s="2"/>
      <c r="X153" s="2"/>
      <c r="Y153" s="2"/>
      <c r="Z153" s="2"/>
      <c r="AA153" s="2"/>
      <c r="AB153" s="2"/>
      <c r="AC153" s="2"/>
      <c r="AD153" s="2"/>
      <c r="AE153" s="2"/>
      <c r="AF153" s="2"/>
      <c r="AG153" s="2"/>
      <c r="AH153" s="2"/>
      <c r="AI153" s="2"/>
      <c r="AJ153" s="2"/>
      <c r="AK153" s="2"/>
      <c r="AL153" s="2"/>
      <c r="AM153" s="2"/>
      <c r="AN153" s="2"/>
      <c r="AO153" s="2"/>
      <c r="AP153" s="2"/>
      <c r="AQ153" s="2"/>
      <c r="AR153" s="2"/>
      <c r="AS153" s="2"/>
      <c r="AT153" s="2"/>
      <c r="AU153" s="2"/>
      <c r="AV153" s="2"/>
      <c r="AW153" s="2"/>
      <c r="AX153" s="2"/>
      <c r="AY153" s="2"/>
      <c r="AZ153" s="1"/>
      <c r="BA153" s="1"/>
      <c r="BB153" s="1"/>
      <c r="BC153" s="1"/>
      <c r="BD153" s="1"/>
      <c r="BE153" s="1"/>
      <c r="BF153" s="1"/>
      <c r="BG153" s="1"/>
      <c r="BH153" s="1"/>
      <c r="BI153" s="1"/>
    </row>
    <row r="154" spans="1:61" ht="18.75" x14ac:dyDescent="0.45">
      <c r="A154" s="3"/>
      <c r="B154" s="3"/>
      <c r="C154" s="3"/>
      <c r="D154" s="3"/>
      <c r="E154" s="3"/>
      <c r="F154" s="2"/>
      <c r="G154" s="2"/>
      <c r="H154" s="2"/>
      <c r="I154" s="2"/>
      <c r="J154" s="2"/>
      <c r="K154" s="2"/>
      <c r="L154" s="2"/>
      <c r="M154" s="2"/>
      <c r="N154" s="2"/>
      <c r="O154" s="2"/>
      <c r="P154" s="2"/>
      <c r="Q154" s="2"/>
      <c r="R154" s="2"/>
      <c r="S154" s="2"/>
      <c r="T154" s="2"/>
      <c r="U154" s="2"/>
      <c r="V154" s="2"/>
      <c r="W154" s="2"/>
      <c r="X154" s="2"/>
      <c r="Y154" s="2"/>
      <c r="Z154" s="2"/>
      <c r="AA154" s="2"/>
      <c r="AB154" s="2"/>
      <c r="AC154" s="2"/>
      <c r="AD154" s="2"/>
      <c r="AE154" s="2"/>
      <c r="AF154" s="2"/>
      <c r="AG154" s="2"/>
      <c r="AH154" s="2"/>
      <c r="AI154" s="2"/>
      <c r="AJ154" s="2"/>
      <c r="AK154" s="2"/>
      <c r="AL154" s="2"/>
      <c r="AM154" s="2"/>
      <c r="AN154" s="2"/>
      <c r="AO154" s="2"/>
      <c r="AP154" s="2"/>
      <c r="AQ154" s="2"/>
      <c r="AR154" s="2"/>
      <c r="AS154" s="2"/>
      <c r="AT154" s="2"/>
      <c r="AU154" s="2"/>
      <c r="AV154" s="2"/>
      <c r="AW154" s="2"/>
      <c r="AX154" s="2"/>
      <c r="AY154" s="2"/>
      <c r="AZ154" s="1"/>
      <c r="BA154" s="1"/>
      <c r="BB154" s="1"/>
      <c r="BC154" s="1"/>
      <c r="BD154" s="1"/>
      <c r="BE154" s="1"/>
      <c r="BF154" s="1"/>
      <c r="BG154" s="1"/>
      <c r="BH154" s="1"/>
      <c r="BI154" s="1"/>
    </row>
    <row r="155" spans="1:61" ht="18.75" x14ac:dyDescent="0.45">
      <c r="A155" s="3"/>
      <c r="B155" s="3"/>
      <c r="C155" s="3"/>
      <c r="D155" s="3"/>
      <c r="E155" s="3"/>
      <c r="F155" s="2"/>
      <c r="G155" s="2"/>
      <c r="H155" s="2"/>
      <c r="I155" s="2"/>
      <c r="J155" s="2"/>
      <c r="K155" s="2"/>
      <c r="L155" s="2"/>
      <c r="M155" s="2"/>
      <c r="N155" s="2"/>
      <c r="O155" s="2"/>
      <c r="P155" s="2"/>
      <c r="Q155" s="2"/>
      <c r="R155" s="2"/>
      <c r="S155" s="2"/>
      <c r="T155" s="2"/>
      <c r="U155" s="2"/>
      <c r="V155" s="2"/>
      <c r="W155" s="2"/>
      <c r="X155" s="2"/>
      <c r="Y155" s="2"/>
      <c r="Z155" s="2"/>
      <c r="AA155" s="2"/>
      <c r="AB155" s="2"/>
      <c r="AC155" s="2"/>
      <c r="AD155" s="2"/>
      <c r="AE155" s="2"/>
      <c r="AF155" s="2"/>
      <c r="AG155" s="2"/>
      <c r="AH155" s="2"/>
      <c r="AI155" s="2"/>
      <c r="AJ155" s="2"/>
      <c r="AK155" s="2"/>
      <c r="AL155" s="2"/>
      <c r="AM155" s="2"/>
      <c r="AN155" s="2"/>
      <c r="AO155" s="2"/>
      <c r="AP155" s="2"/>
      <c r="AQ155" s="2"/>
      <c r="AR155" s="2"/>
      <c r="AS155" s="2"/>
      <c r="AT155" s="2"/>
      <c r="AU155" s="2"/>
      <c r="AV155" s="2"/>
      <c r="AW155" s="2"/>
      <c r="AX155" s="2"/>
      <c r="AY155" s="2"/>
      <c r="AZ155" s="1"/>
      <c r="BA155" s="1"/>
      <c r="BB155" s="1"/>
      <c r="BC155" s="1"/>
      <c r="BD155" s="1"/>
      <c r="BE155" s="1"/>
      <c r="BF155" s="1"/>
      <c r="BG155" s="1"/>
      <c r="BH155" s="1"/>
      <c r="BI155" s="1"/>
    </row>
    <row r="156" spans="1:61" ht="18.75" x14ac:dyDescent="0.45">
      <c r="A156" s="3"/>
      <c r="B156" s="3"/>
      <c r="C156" s="3"/>
      <c r="D156" s="3"/>
      <c r="E156" s="3"/>
      <c r="F156" s="2"/>
      <c r="G156" s="2"/>
      <c r="H156" s="2"/>
      <c r="I156" s="2"/>
      <c r="J156" s="2"/>
      <c r="K156" s="2"/>
      <c r="L156" s="2"/>
      <c r="M156" s="2"/>
      <c r="N156" s="2"/>
      <c r="O156" s="2"/>
      <c r="P156" s="2"/>
      <c r="Q156" s="2"/>
      <c r="R156" s="2"/>
      <c r="S156" s="2"/>
      <c r="T156" s="2"/>
      <c r="U156" s="2"/>
      <c r="V156" s="2"/>
      <c r="W156" s="2"/>
      <c r="X156" s="2"/>
      <c r="Y156" s="2"/>
      <c r="Z156" s="2"/>
      <c r="AA156" s="2"/>
      <c r="AB156" s="2"/>
      <c r="AC156" s="2"/>
      <c r="AD156" s="2"/>
      <c r="AE156" s="2"/>
      <c r="AF156" s="2"/>
      <c r="AG156" s="2"/>
      <c r="AH156" s="2"/>
      <c r="AI156" s="2"/>
      <c r="AJ156" s="2"/>
      <c r="AK156" s="2"/>
      <c r="AL156" s="2"/>
      <c r="AM156" s="2"/>
      <c r="AN156" s="2"/>
      <c r="AO156" s="2"/>
      <c r="AP156" s="2"/>
      <c r="AQ156" s="2"/>
      <c r="AR156" s="2"/>
      <c r="AS156" s="2"/>
      <c r="AT156" s="2"/>
      <c r="AU156" s="2"/>
      <c r="AV156" s="2"/>
      <c r="AW156" s="2"/>
      <c r="AX156" s="2"/>
      <c r="AY156" s="2"/>
      <c r="AZ156" s="1"/>
      <c r="BA156" s="1"/>
      <c r="BB156" s="1"/>
      <c r="BC156" s="1"/>
      <c r="BD156" s="1"/>
      <c r="BE156" s="1"/>
      <c r="BF156" s="1"/>
      <c r="BG156" s="1"/>
      <c r="BH156" s="1"/>
      <c r="BI156" s="1"/>
    </row>
    <row r="157" spans="1:61" ht="18.75" x14ac:dyDescent="0.45">
      <c r="A157" s="3"/>
      <c r="B157" s="3"/>
      <c r="C157" s="3"/>
      <c r="D157" s="3"/>
      <c r="E157" s="3"/>
      <c r="F157" s="2"/>
      <c r="G157" s="2"/>
      <c r="H157" s="2"/>
      <c r="I157" s="2"/>
      <c r="J157" s="2"/>
      <c r="K157" s="2"/>
      <c r="L157" s="2"/>
      <c r="M157" s="2"/>
      <c r="N157" s="2"/>
      <c r="O157" s="2"/>
      <c r="P157" s="2"/>
      <c r="Q157" s="2"/>
      <c r="R157" s="2"/>
      <c r="S157" s="2"/>
      <c r="T157" s="2"/>
      <c r="U157" s="2"/>
      <c r="V157" s="2"/>
      <c r="W157" s="2"/>
      <c r="X157" s="2"/>
      <c r="Y157" s="2"/>
      <c r="Z157" s="2"/>
      <c r="AA157" s="2"/>
      <c r="AB157" s="2"/>
      <c r="AC157" s="2"/>
      <c r="AD157" s="2"/>
      <c r="AE157" s="2"/>
      <c r="AF157" s="2"/>
      <c r="AG157" s="2"/>
      <c r="AH157" s="2"/>
      <c r="AI157" s="2"/>
      <c r="AJ157" s="2"/>
      <c r="AK157" s="2"/>
      <c r="AL157" s="2"/>
      <c r="AM157" s="2"/>
      <c r="AN157" s="2"/>
      <c r="AO157" s="2"/>
      <c r="AP157" s="2"/>
      <c r="AQ157" s="2"/>
      <c r="AR157" s="2"/>
      <c r="AS157" s="2"/>
      <c r="AT157" s="2"/>
      <c r="AU157" s="2"/>
      <c r="AV157" s="2"/>
      <c r="AW157" s="2"/>
      <c r="AX157" s="2"/>
      <c r="AY157" s="2"/>
      <c r="AZ157" s="1"/>
      <c r="BA157" s="1"/>
      <c r="BB157" s="1"/>
      <c r="BC157" s="1"/>
      <c r="BD157" s="1"/>
      <c r="BE157" s="1"/>
      <c r="BF157" s="1"/>
      <c r="BG157" s="1"/>
      <c r="BH157" s="1"/>
      <c r="BI157" s="1"/>
    </row>
    <row r="158" spans="1:61" ht="18.75" x14ac:dyDescent="0.45">
      <c r="A158" s="3"/>
      <c r="B158" s="3"/>
      <c r="C158" s="3"/>
      <c r="D158" s="3"/>
      <c r="E158" s="3"/>
      <c r="F158" s="2"/>
      <c r="G158" s="2"/>
      <c r="H158" s="2"/>
      <c r="I158" s="2"/>
      <c r="J158" s="2"/>
      <c r="K158" s="2"/>
      <c r="L158" s="2"/>
      <c r="M158" s="2"/>
      <c r="N158" s="2"/>
      <c r="O158" s="2"/>
      <c r="P158" s="2"/>
      <c r="Q158" s="2"/>
      <c r="R158" s="2"/>
      <c r="S158" s="2"/>
      <c r="T158" s="2"/>
      <c r="U158" s="2"/>
      <c r="V158" s="2"/>
      <c r="W158" s="2"/>
      <c r="X158" s="2"/>
      <c r="Y158" s="2"/>
      <c r="Z158" s="2"/>
      <c r="AA158" s="2"/>
      <c r="AB158" s="2"/>
      <c r="AC158" s="2"/>
      <c r="AD158" s="2"/>
      <c r="AE158" s="2"/>
      <c r="AF158" s="2"/>
      <c r="AG158" s="2"/>
      <c r="AH158" s="2"/>
      <c r="AI158" s="2"/>
      <c r="AJ158" s="2"/>
      <c r="AK158" s="2"/>
      <c r="AL158" s="2"/>
      <c r="AM158" s="2"/>
      <c r="AN158" s="2"/>
      <c r="AO158" s="2"/>
      <c r="AP158" s="2"/>
      <c r="AQ158" s="2"/>
      <c r="AR158" s="2"/>
      <c r="AS158" s="2"/>
      <c r="AT158" s="2"/>
      <c r="AU158" s="2"/>
      <c r="AV158" s="2"/>
      <c r="AW158" s="2"/>
      <c r="AX158" s="2"/>
      <c r="AY158" s="2"/>
      <c r="AZ158" s="1"/>
      <c r="BA158" s="1"/>
      <c r="BB158" s="1"/>
      <c r="BC158" s="1"/>
      <c r="BD158" s="1"/>
      <c r="BE158" s="1"/>
      <c r="BF158" s="1"/>
      <c r="BG158" s="1"/>
      <c r="BH158" s="1"/>
      <c r="BI158" s="1"/>
    </row>
    <row r="159" spans="1:61" ht="18.75" x14ac:dyDescent="0.45">
      <c r="A159" s="3"/>
      <c r="B159" s="3"/>
      <c r="C159" s="3"/>
      <c r="D159" s="3"/>
      <c r="E159" s="3"/>
      <c r="F159" s="2"/>
      <c r="G159" s="2"/>
      <c r="H159" s="2"/>
      <c r="I159" s="2"/>
      <c r="J159" s="2"/>
      <c r="K159" s="2"/>
      <c r="L159" s="2"/>
      <c r="M159" s="2"/>
      <c r="N159" s="2"/>
      <c r="O159" s="2"/>
      <c r="P159" s="2"/>
      <c r="Q159" s="2"/>
      <c r="R159" s="2"/>
      <c r="S159" s="2"/>
      <c r="T159" s="2"/>
      <c r="U159" s="2"/>
      <c r="V159" s="2"/>
      <c r="W159" s="2"/>
      <c r="X159" s="2"/>
      <c r="Y159" s="2"/>
      <c r="Z159" s="2"/>
      <c r="AA159" s="2"/>
      <c r="AB159" s="2"/>
      <c r="AC159" s="2"/>
      <c r="AD159" s="2"/>
      <c r="AE159" s="2"/>
      <c r="AF159" s="2"/>
      <c r="AG159" s="2"/>
      <c r="AH159" s="2"/>
      <c r="AI159" s="2"/>
      <c r="AJ159" s="2"/>
      <c r="AK159" s="2"/>
      <c r="AL159" s="2"/>
      <c r="AM159" s="2"/>
      <c r="AN159" s="2"/>
      <c r="AO159" s="2"/>
      <c r="AP159" s="2"/>
      <c r="AQ159" s="2"/>
      <c r="AR159" s="2"/>
      <c r="AS159" s="2"/>
      <c r="AT159" s="2"/>
      <c r="AU159" s="2"/>
      <c r="AV159" s="2"/>
      <c r="AW159" s="2"/>
      <c r="AX159" s="2"/>
      <c r="AY159" s="2"/>
      <c r="AZ159" s="1"/>
      <c r="BA159" s="1"/>
      <c r="BB159" s="1"/>
      <c r="BC159" s="1"/>
      <c r="BD159" s="1"/>
      <c r="BE159" s="1"/>
      <c r="BF159" s="1"/>
      <c r="BG159" s="1"/>
      <c r="BH159" s="1"/>
      <c r="BI159" s="1"/>
    </row>
    <row r="160" spans="1:61" ht="18.75" x14ac:dyDescent="0.45">
      <c r="A160" s="3"/>
      <c r="B160" s="3"/>
      <c r="C160" s="3"/>
      <c r="D160" s="3"/>
      <c r="E160" s="3"/>
      <c r="F160" s="2"/>
      <c r="G160" s="2"/>
      <c r="H160" s="2"/>
      <c r="I160" s="2"/>
      <c r="J160" s="2"/>
      <c r="K160" s="2"/>
      <c r="L160" s="2"/>
      <c r="M160" s="2"/>
      <c r="N160" s="2"/>
      <c r="O160" s="2"/>
      <c r="P160" s="2"/>
      <c r="Q160" s="2"/>
      <c r="R160" s="2"/>
      <c r="S160" s="2"/>
      <c r="T160" s="2"/>
      <c r="U160" s="2"/>
      <c r="V160" s="2"/>
      <c r="W160" s="2"/>
      <c r="X160" s="2"/>
      <c r="Y160" s="2"/>
      <c r="Z160" s="2"/>
      <c r="AA160" s="2"/>
      <c r="AB160" s="2"/>
      <c r="AC160" s="2"/>
      <c r="AD160" s="2"/>
      <c r="AE160" s="2"/>
      <c r="AF160" s="2"/>
      <c r="AG160" s="2"/>
      <c r="AH160" s="2"/>
      <c r="AI160" s="2"/>
      <c r="AJ160" s="2"/>
      <c r="AK160" s="2"/>
      <c r="AL160" s="2"/>
      <c r="AM160" s="2"/>
      <c r="AN160" s="2"/>
      <c r="AO160" s="2"/>
      <c r="AP160" s="2"/>
      <c r="AQ160" s="2"/>
      <c r="AR160" s="2"/>
      <c r="AS160" s="2"/>
      <c r="AT160" s="2"/>
      <c r="AU160" s="2"/>
      <c r="AV160" s="2"/>
      <c r="AW160" s="2"/>
      <c r="AX160" s="2"/>
      <c r="AY160" s="2"/>
      <c r="AZ160" s="1"/>
      <c r="BA160" s="1"/>
      <c r="BB160" s="1"/>
      <c r="BC160" s="1"/>
      <c r="BD160" s="1"/>
      <c r="BE160" s="1"/>
      <c r="BF160" s="1"/>
      <c r="BG160" s="1"/>
      <c r="BH160" s="1"/>
      <c r="BI160" s="1"/>
    </row>
    <row r="161" spans="1:61" ht="18.75" x14ac:dyDescent="0.45">
      <c r="A161" s="3"/>
      <c r="B161" s="3"/>
      <c r="C161" s="3"/>
      <c r="D161" s="3"/>
      <c r="E161" s="3"/>
      <c r="F161" s="2"/>
      <c r="G161" s="2"/>
      <c r="H161" s="2"/>
      <c r="I161" s="2"/>
      <c r="J161" s="2"/>
      <c r="K161" s="2"/>
      <c r="L161" s="2"/>
      <c r="M161" s="2"/>
      <c r="N161" s="2"/>
      <c r="O161" s="2"/>
      <c r="P161" s="2"/>
      <c r="Q161" s="2"/>
      <c r="R161" s="2"/>
      <c r="S161" s="2"/>
      <c r="T161" s="2"/>
      <c r="U161" s="2"/>
      <c r="V161" s="2"/>
      <c r="W161" s="2"/>
      <c r="X161" s="2"/>
      <c r="Y161" s="2"/>
      <c r="Z161" s="2"/>
      <c r="AA161" s="2"/>
      <c r="AB161" s="2"/>
      <c r="AC161" s="2"/>
      <c r="AD161" s="2"/>
      <c r="AE161" s="2"/>
      <c r="AF161" s="2"/>
      <c r="AG161" s="2"/>
      <c r="AH161" s="2"/>
      <c r="AI161" s="2"/>
      <c r="AJ161" s="2"/>
      <c r="AK161" s="2"/>
      <c r="AL161" s="2"/>
      <c r="AM161" s="2"/>
      <c r="AN161" s="2"/>
      <c r="AO161" s="2"/>
      <c r="AP161" s="2"/>
      <c r="AQ161" s="2"/>
      <c r="AR161" s="2"/>
      <c r="AS161" s="2"/>
      <c r="AT161" s="2"/>
      <c r="AU161" s="2"/>
      <c r="AV161" s="2"/>
      <c r="AW161" s="2"/>
      <c r="AX161" s="2"/>
      <c r="AY161" s="2"/>
      <c r="AZ161" s="1"/>
      <c r="BA161" s="1"/>
      <c r="BB161" s="1"/>
      <c r="BC161" s="1"/>
      <c r="BD161" s="1"/>
      <c r="BE161" s="1"/>
      <c r="BF161" s="1"/>
      <c r="BG161" s="1"/>
      <c r="BH161" s="1"/>
      <c r="BI161" s="1"/>
    </row>
    <row r="162" spans="1:61" ht="18.75" x14ac:dyDescent="0.45">
      <c r="A162" s="3"/>
      <c r="B162" s="3"/>
      <c r="C162" s="3"/>
      <c r="D162" s="3"/>
      <c r="E162" s="3"/>
      <c r="F162" s="2"/>
      <c r="G162" s="2"/>
      <c r="H162" s="2"/>
      <c r="I162" s="2"/>
      <c r="J162" s="2"/>
      <c r="K162" s="2"/>
      <c r="L162" s="2"/>
      <c r="M162" s="2"/>
      <c r="N162" s="2"/>
      <c r="O162" s="2"/>
      <c r="P162" s="2"/>
      <c r="Q162" s="2"/>
      <c r="R162" s="2"/>
      <c r="S162" s="2"/>
      <c r="T162" s="2"/>
      <c r="U162" s="2"/>
      <c r="V162" s="2"/>
      <c r="W162" s="2"/>
      <c r="X162" s="2"/>
      <c r="Y162" s="2"/>
      <c r="Z162" s="2"/>
      <c r="AA162" s="2"/>
      <c r="AB162" s="2"/>
      <c r="AC162" s="2"/>
      <c r="AD162" s="2"/>
      <c r="AE162" s="2"/>
      <c r="AF162" s="2"/>
      <c r="AG162" s="2"/>
      <c r="AH162" s="2"/>
      <c r="AI162" s="2"/>
      <c r="AJ162" s="2"/>
      <c r="AK162" s="2"/>
      <c r="AL162" s="2"/>
      <c r="AM162" s="2"/>
      <c r="AN162" s="2"/>
      <c r="AO162" s="2"/>
      <c r="AP162" s="2"/>
      <c r="AQ162" s="2"/>
      <c r="AR162" s="2"/>
      <c r="AS162" s="2"/>
      <c r="AT162" s="2"/>
      <c r="AU162" s="2"/>
      <c r="AV162" s="2"/>
      <c r="AW162" s="2"/>
      <c r="AX162" s="2"/>
      <c r="AY162" s="2"/>
      <c r="AZ162" s="1"/>
      <c r="BA162" s="1"/>
      <c r="BB162" s="1"/>
      <c r="BC162" s="1"/>
      <c r="BD162" s="1"/>
      <c r="BE162" s="1"/>
      <c r="BF162" s="1"/>
      <c r="BG162" s="1"/>
      <c r="BH162" s="1"/>
      <c r="BI162" s="1"/>
    </row>
    <row r="163" spans="1:61" ht="18.75" x14ac:dyDescent="0.45">
      <c r="A163" s="3"/>
      <c r="B163" s="3"/>
      <c r="C163" s="3"/>
      <c r="D163" s="3"/>
      <c r="E163" s="3"/>
      <c r="F163" s="2"/>
      <c r="G163" s="2"/>
      <c r="H163" s="2"/>
      <c r="I163" s="2"/>
      <c r="J163" s="2"/>
      <c r="K163" s="2"/>
      <c r="L163" s="2"/>
      <c r="M163" s="2"/>
      <c r="N163" s="2"/>
      <c r="O163" s="2"/>
      <c r="P163" s="2"/>
      <c r="Q163" s="2"/>
      <c r="R163" s="2"/>
      <c r="S163" s="2"/>
      <c r="T163" s="2"/>
      <c r="U163" s="2"/>
      <c r="V163" s="2"/>
      <c r="W163" s="2"/>
      <c r="X163" s="2"/>
      <c r="Y163" s="2"/>
      <c r="Z163" s="2"/>
      <c r="AA163" s="2"/>
      <c r="AB163" s="2"/>
      <c r="AC163" s="2"/>
      <c r="AD163" s="2"/>
      <c r="AE163" s="2"/>
      <c r="AF163" s="2"/>
      <c r="AG163" s="2"/>
      <c r="AH163" s="2"/>
      <c r="AI163" s="2"/>
      <c r="AJ163" s="2"/>
      <c r="AK163" s="2"/>
      <c r="AL163" s="2"/>
      <c r="AM163" s="2"/>
      <c r="AN163" s="2"/>
      <c r="AO163" s="2"/>
      <c r="AP163" s="2"/>
      <c r="AQ163" s="2"/>
      <c r="AR163" s="2"/>
      <c r="AS163" s="2"/>
      <c r="AT163" s="2"/>
      <c r="AU163" s="2"/>
      <c r="AV163" s="2"/>
      <c r="AW163" s="2"/>
      <c r="AX163" s="2"/>
      <c r="AY163" s="2"/>
      <c r="AZ163" s="1"/>
      <c r="BA163" s="1"/>
      <c r="BB163" s="1"/>
      <c r="BC163" s="1"/>
      <c r="BD163" s="1"/>
      <c r="BE163" s="1"/>
      <c r="BF163" s="1"/>
      <c r="BG163" s="1"/>
      <c r="BH163" s="1"/>
      <c r="BI163" s="1"/>
    </row>
    <row r="164" spans="1:61" ht="18.75" x14ac:dyDescent="0.45">
      <c r="A164" s="3"/>
      <c r="B164" s="3"/>
      <c r="C164" s="3"/>
      <c r="D164" s="3"/>
      <c r="E164" s="3"/>
      <c r="F164" s="2"/>
      <c r="G164" s="2"/>
      <c r="H164" s="2"/>
      <c r="I164" s="2"/>
      <c r="J164" s="2"/>
      <c r="K164" s="2"/>
      <c r="L164" s="2"/>
      <c r="M164" s="2"/>
      <c r="N164" s="2"/>
      <c r="O164" s="2"/>
      <c r="P164" s="2"/>
      <c r="Q164" s="2"/>
      <c r="R164" s="2"/>
      <c r="S164" s="2"/>
      <c r="T164" s="2"/>
      <c r="U164" s="2"/>
      <c r="V164" s="2"/>
      <c r="W164" s="2"/>
      <c r="X164" s="2"/>
      <c r="Y164" s="2"/>
      <c r="Z164" s="2"/>
      <c r="AA164" s="2"/>
      <c r="AB164" s="2"/>
      <c r="AC164" s="2"/>
      <c r="AD164" s="2"/>
      <c r="AE164" s="2"/>
      <c r="AF164" s="2"/>
      <c r="AG164" s="2"/>
      <c r="AH164" s="2"/>
      <c r="AI164" s="2"/>
      <c r="AJ164" s="2"/>
      <c r="AK164" s="2"/>
      <c r="AL164" s="2"/>
      <c r="AM164" s="2"/>
      <c r="AN164" s="2"/>
      <c r="AO164" s="2"/>
      <c r="AP164" s="2"/>
      <c r="AQ164" s="2"/>
      <c r="AR164" s="2"/>
      <c r="AS164" s="2"/>
      <c r="AT164" s="2"/>
      <c r="AU164" s="2"/>
      <c r="AV164" s="2"/>
      <c r="AW164" s="2"/>
      <c r="AX164" s="2"/>
      <c r="AY164" s="2"/>
      <c r="AZ164" s="1"/>
      <c r="BA164" s="1"/>
      <c r="BB164" s="1"/>
      <c r="BC164" s="1"/>
      <c r="BD164" s="1"/>
      <c r="BE164" s="1"/>
      <c r="BF164" s="1"/>
      <c r="BG164" s="1"/>
      <c r="BH164" s="1"/>
      <c r="BI164" s="1"/>
    </row>
    <row r="165" spans="1:61" ht="18.75" x14ac:dyDescent="0.45">
      <c r="A165" s="3"/>
      <c r="B165" s="3"/>
      <c r="C165" s="3"/>
      <c r="D165" s="3"/>
      <c r="E165" s="3"/>
      <c r="F165" s="2"/>
      <c r="G165" s="2"/>
      <c r="H165" s="2"/>
      <c r="I165" s="2"/>
      <c r="J165" s="2"/>
      <c r="K165" s="2"/>
      <c r="L165" s="2"/>
      <c r="M165" s="2"/>
      <c r="N165" s="2"/>
      <c r="O165" s="2"/>
      <c r="P165" s="2"/>
      <c r="Q165" s="2"/>
      <c r="R165" s="2"/>
      <c r="S165" s="2"/>
      <c r="T165" s="2"/>
      <c r="U165" s="2"/>
      <c r="V165" s="2"/>
      <c r="W165" s="2"/>
      <c r="X165" s="2"/>
      <c r="Y165" s="2"/>
      <c r="Z165" s="2"/>
      <c r="AA165" s="2"/>
      <c r="AB165" s="2"/>
      <c r="AC165" s="2"/>
      <c r="AD165" s="2"/>
      <c r="AE165" s="2"/>
      <c r="AF165" s="2"/>
      <c r="AG165" s="2"/>
      <c r="AH165" s="2"/>
      <c r="AI165" s="2"/>
      <c r="AJ165" s="2"/>
      <c r="AK165" s="2"/>
      <c r="AL165" s="2"/>
      <c r="AM165" s="2"/>
      <c r="AN165" s="2"/>
      <c r="AO165" s="2"/>
      <c r="AP165" s="2"/>
      <c r="AQ165" s="2"/>
      <c r="AR165" s="2"/>
      <c r="AS165" s="2"/>
      <c r="AT165" s="2"/>
      <c r="AU165" s="2"/>
      <c r="AV165" s="2"/>
      <c r="AW165" s="2"/>
      <c r="AX165" s="2"/>
      <c r="AY165" s="2"/>
      <c r="AZ165" s="1"/>
      <c r="BA165" s="1"/>
      <c r="BB165" s="1"/>
      <c r="BC165" s="1"/>
      <c r="BD165" s="1"/>
      <c r="BE165" s="1"/>
      <c r="BF165" s="1"/>
      <c r="BG165" s="1"/>
      <c r="BH165" s="1"/>
      <c r="BI165" s="1"/>
    </row>
    <row r="166" spans="1:61" ht="18.75" x14ac:dyDescent="0.45">
      <c r="A166" s="3"/>
      <c r="B166" s="3"/>
      <c r="C166" s="3"/>
      <c r="D166" s="3"/>
      <c r="E166" s="3"/>
      <c r="F166" s="2"/>
      <c r="G166" s="2"/>
      <c r="H166" s="2"/>
      <c r="I166" s="2"/>
      <c r="J166" s="2"/>
      <c r="K166" s="2"/>
      <c r="L166" s="2"/>
      <c r="M166" s="2"/>
      <c r="N166" s="2"/>
      <c r="O166" s="2"/>
      <c r="P166" s="2"/>
      <c r="Q166" s="2"/>
      <c r="R166" s="2"/>
      <c r="S166" s="2"/>
      <c r="T166" s="2"/>
      <c r="U166" s="2"/>
      <c r="V166" s="2"/>
      <c r="W166" s="2"/>
      <c r="X166" s="2"/>
      <c r="Y166" s="2"/>
      <c r="Z166" s="2"/>
      <c r="AA166" s="2"/>
      <c r="AB166" s="2"/>
      <c r="AC166" s="2"/>
      <c r="AD166" s="2"/>
      <c r="AE166" s="2"/>
      <c r="AF166" s="2"/>
      <c r="AG166" s="2"/>
      <c r="AH166" s="2"/>
      <c r="AI166" s="2"/>
      <c r="AJ166" s="2"/>
      <c r="AK166" s="2"/>
      <c r="AL166" s="2"/>
      <c r="AM166" s="2"/>
      <c r="AN166" s="2"/>
      <c r="AO166" s="2"/>
      <c r="AP166" s="2"/>
      <c r="AQ166" s="2"/>
      <c r="AR166" s="2"/>
      <c r="AS166" s="2"/>
      <c r="AT166" s="2"/>
      <c r="AU166" s="2"/>
      <c r="AV166" s="2"/>
      <c r="AW166" s="2"/>
      <c r="AX166" s="2"/>
      <c r="AY166" s="2"/>
      <c r="AZ166" s="1"/>
      <c r="BA166" s="1"/>
      <c r="BB166" s="1"/>
      <c r="BC166" s="1"/>
      <c r="BD166" s="1"/>
      <c r="BE166" s="1"/>
      <c r="BF166" s="1"/>
      <c r="BG166" s="1"/>
      <c r="BH166" s="1"/>
      <c r="BI166" s="1"/>
    </row>
    <row r="167" spans="1:61" ht="18.75" x14ac:dyDescent="0.45">
      <c r="A167" s="3"/>
      <c r="B167" s="3"/>
      <c r="C167" s="3"/>
      <c r="D167" s="3"/>
      <c r="E167" s="3"/>
      <c r="F167" s="2"/>
      <c r="G167" s="2"/>
      <c r="H167" s="2"/>
      <c r="I167" s="2"/>
      <c r="J167" s="2"/>
      <c r="K167" s="2"/>
      <c r="L167" s="2"/>
      <c r="M167" s="2"/>
      <c r="N167" s="2"/>
      <c r="O167" s="2"/>
      <c r="P167" s="2"/>
      <c r="Q167" s="2"/>
      <c r="R167" s="2"/>
      <c r="S167" s="2"/>
      <c r="T167" s="2"/>
      <c r="U167" s="2"/>
      <c r="V167" s="2"/>
      <c r="W167" s="2"/>
      <c r="X167" s="2"/>
      <c r="Y167" s="2"/>
      <c r="Z167" s="2"/>
      <c r="AA167" s="2"/>
      <c r="AB167" s="2"/>
      <c r="AC167" s="2"/>
      <c r="AD167" s="2"/>
      <c r="AE167" s="2"/>
      <c r="AF167" s="2"/>
      <c r="AG167" s="2"/>
      <c r="AH167" s="2"/>
      <c r="AI167" s="2"/>
      <c r="AJ167" s="2"/>
      <c r="AK167" s="2"/>
      <c r="AL167" s="2"/>
      <c r="AM167" s="2"/>
      <c r="AN167" s="2"/>
      <c r="AO167" s="2"/>
      <c r="AP167" s="2"/>
      <c r="AQ167" s="2"/>
      <c r="AR167" s="2"/>
      <c r="AS167" s="2"/>
      <c r="AT167" s="2"/>
      <c r="AU167" s="2"/>
      <c r="AV167" s="2"/>
      <c r="AW167" s="2"/>
      <c r="AX167" s="2"/>
      <c r="AY167" s="2"/>
      <c r="AZ167" s="1"/>
      <c r="BA167" s="1"/>
      <c r="BB167" s="1"/>
      <c r="BC167" s="1"/>
      <c r="BD167" s="1"/>
      <c r="BE167" s="1"/>
      <c r="BF167" s="1"/>
      <c r="BG167" s="1"/>
      <c r="BH167" s="1"/>
      <c r="BI167" s="1"/>
    </row>
    <row r="168" spans="1:61" ht="18.75" x14ac:dyDescent="0.45">
      <c r="A168" s="3"/>
      <c r="B168" s="3"/>
      <c r="C168" s="3"/>
      <c r="D168" s="3"/>
      <c r="E168" s="3"/>
      <c r="F168" s="2"/>
      <c r="G168" s="2"/>
      <c r="H168" s="2"/>
      <c r="I168" s="2"/>
      <c r="J168" s="2"/>
      <c r="K168" s="2"/>
      <c r="L168" s="2"/>
      <c r="M168" s="2"/>
      <c r="N168" s="2"/>
      <c r="O168" s="2"/>
      <c r="P168" s="2"/>
      <c r="Q168" s="2"/>
      <c r="R168" s="2"/>
      <c r="S168" s="2"/>
      <c r="T168" s="2"/>
      <c r="U168" s="2"/>
      <c r="V168" s="2"/>
      <c r="W168" s="2"/>
      <c r="X168" s="2"/>
      <c r="Y168" s="2"/>
      <c r="Z168" s="2"/>
      <c r="AA168" s="2"/>
      <c r="AB168" s="2"/>
      <c r="AC168" s="2"/>
      <c r="AD168" s="2"/>
      <c r="AE168" s="2"/>
      <c r="AF168" s="2"/>
      <c r="AG168" s="2"/>
      <c r="AH168" s="2"/>
      <c r="AI168" s="2"/>
      <c r="AJ168" s="2"/>
      <c r="AK168" s="2"/>
      <c r="AL168" s="2"/>
      <c r="AM168" s="2"/>
      <c r="AN168" s="2"/>
      <c r="AO168" s="2"/>
      <c r="AP168" s="2"/>
      <c r="AQ168" s="2"/>
      <c r="AR168" s="2"/>
      <c r="AS168" s="2"/>
      <c r="AT168" s="2"/>
      <c r="AU168" s="2"/>
      <c r="AV168" s="2"/>
      <c r="AW168" s="2"/>
      <c r="AX168" s="2"/>
      <c r="AY168" s="2"/>
      <c r="AZ168" s="1"/>
      <c r="BA168" s="1"/>
      <c r="BB168" s="1"/>
      <c r="BC168" s="1"/>
      <c r="BD168" s="1"/>
      <c r="BE168" s="1"/>
      <c r="BF168" s="1"/>
      <c r="BG168" s="1"/>
      <c r="BH168" s="1"/>
      <c r="BI168" s="1"/>
    </row>
    <row r="169" spans="1:61" ht="18.75" x14ac:dyDescent="0.45">
      <c r="A169" s="3"/>
      <c r="B169" s="3"/>
      <c r="C169" s="3"/>
      <c r="D169" s="3"/>
      <c r="E169" s="3"/>
      <c r="F169" s="2"/>
      <c r="G169" s="2"/>
      <c r="H169" s="2"/>
      <c r="I169" s="2"/>
      <c r="J169" s="2"/>
      <c r="K169" s="2"/>
      <c r="L169" s="2"/>
      <c r="M169" s="2"/>
      <c r="N169" s="2"/>
      <c r="O169" s="2"/>
      <c r="P169" s="2"/>
      <c r="Q169" s="2"/>
      <c r="R169" s="2"/>
      <c r="S169" s="2"/>
      <c r="T169" s="2"/>
      <c r="U169" s="2"/>
      <c r="V169" s="2"/>
      <c r="W169" s="2"/>
      <c r="X169" s="2"/>
      <c r="Y169" s="2"/>
      <c r="Z169" s="2"/>
      <c r="AA169" s="2"/>
      <c r="AB169" s="2"/>
      <c r="AC169" s="2"/>
      <c r="AD169" s="2"/>
      <c r="AE169" s="2"/>
      <c r="AF169" s="2"/>
      <c r="AG169" s="2"/>
      <c r="AH169" s="2"/>
      <c r="AI169" s="2"/>
      <c r="AJ169" s="2"/>
      <c r="AK169" s="2"/>
      <c r="AL169" s="2"/>
      <c r="AM169" s="2"/>
      <c r="AN169" s="2"/>
      <c r="AO169" s="2"/>
      <c r="AP169" s="2"/>
      <c r="AQ169" s="2"/>
      <c r="AR169" s="2"/>
      <c r="AS169" s="2"/>
      <c r="AT169" s="2"/>
      <c r="AU169" s="2"/>
      <c r="AV169" s="2"/>
      <c r="AW169" s="2"/>
      <c r="AX169" s="2"/>
      <c r="AY169" s="2"/>
      <c r="AZ169" s="1"/>
      <c r="BA169" s="1"/>
      <c r="BB169" s="1"/>
      <c r="BC169" s="1"/>
      <c r="BD169" s="1"/>
      <c r="BE169" s="1"/>
      <c r="BF169" s="1"/>
      <c r="BG169" s="1"/>
      <c r="BH169" s="1"/>
      <c r="BI169" s="1"/>
    </row>
    <row r="170" spans="1:61" ht="18.75" x14ac:dyDescent="0.45">
      <c r="A170" s="3"/>
      <c r="B170" s="3"/>
      <c r="C170" s="3"/>
      <c r="D170" s="3"/>
      <c r="E170" s="3"/>
      <c r="F170" s="2"/>
      <c r="G170" s="2"/>
      <c r="H170" s="2"/>
      <c r="I170" s="2"/>
      <c r="J170" s="2"/>
      <c r="K170" s="2"/>
      <c r="L170" s="2"/>
      <c r="M170" s="2"/>
      <c r="N170" s="2"/>
      <c r="O170" s="2"/>
      <c r="P170" s="2"/>
      <c r="Q170" s="2"/>
      <c r="R170" s="2"/>
      <c r="S170" s="2"/>
      <c r="T170" s="2"/>
      <c r="U170" s="2"/>
      <c r="V170" s="2"/>
      <c r="W170" s="2"/>
      <c r="X170" s="2"/>
      <c r="Y170" s="2"/>
      <c r="Z170" s="2"/>
      <c r="AA170" s="2"/>
      <c r="AB170" s="2"/>
      <c r="AC170" s="2"/>
      <c r="AD170" s="2"/>
      <c r="AE170" s="2"/>
      <c r="AF170" s="2"/>
      <c r="AG170" s="2"/>
      <c r="AH170" s="2"/>
      <c r="AI170" s="2"/>
      <c r="AJ170" s="2"/>
      <c r="AK170" s="2"/>
      <c r="AL170" s="2"/>
      <c r="AM170" s="2"/>
      <c r="AN170" s="2"/>
      <c r="AO170" s="2"/>
      <c r="AP170" s="2"/>
      <c r="AQ170" s="2"/>
      <c r="AR170" s="2"/>
      <c r="AS170" s="2"/>
      <c r="AT170" s="2"/>
      <c r="AU170" s="2"/>
      <c r="AV170" s="2"/>
      <c r="AW170" s="2"/>
      <c r="AX170" s="2"/>
      <c r="AY170" s="2"/>
      <c r="AZ170" s="1"/>
      <c r="BA170" s="1"/>
      <c r="BB170" s="1"/>
      <c r="BC170" s="1"/>
      <c r="BD170" s="1"/>
      <c r="BE170" s="1"/>
      <c r="BF170" s="1"/>
      <c r="BG170" s="1"/>
      <c r="BH170" s="1"/>
      <c r="BI170" s="1"/>
    </row>
    <row r="171" spans="1:61" ht="18.75" x14ac:dyDescent="0.45">
      <c r="A171" s="3"/>
      <c r="B171" s="3"/>
      <c r="C171" s="3"/>
      <c r="D171" s="3"/>
      <c r="E171" s="3"/>
      <c r="F171" s="2"/>
      <c r="G171" s="2"/>
      <c r="H171" s="2"/>
      <c r="I171" s="2"/>
      <c r="J171" s="2"/>
      <c r="K171" s="2"/>
      <c r="L171" s="2"/>
      <c r="M171" s="2"/>
      <c r="N171" s="2"/>
      <c r="O171" s="2"/>
      <c r="P171" s="2"/>
      <c r="Q171" s="2"/>
      <c r="R171" s="2"/>
      <c r="S171" s="2"/>
      <c r="T171" s="2"/>
      <c r="U171" s="2"/>
      <c r="V171" s="2"/>
      <c r="W171" s="2"/>
      <c r="X171" s="2"/>
      <c r="Y171" s="2"/>
      <c r="Z171" s="2"/>
      <c r="AA171" s="2"/>
      <c r="AB171" s="2"/>
      <c r="AC171" s="2"/>
      <c r="AD171" s="2"/>
      <c r="AE171" s="2"/>
      <c r="AF171" s="2"/>
      <c r="AG171" s="2"/>
      <c r="AH171" s="2"/>
      <c r="AI171" s="2"/>
      <c r="AJ171" s="2"/>
      <c r="AK171" s="2"/>
      <c r="AL171" s="2"/>
      <c r="AM171" s="2"/>
      <c r="AN171" s="2"/>
      <c r="AO171" s="2"/>
      <c r="AP171" s="2"/>
      <c r="AQ171" s="2"/>
      <c r="AR171" s="2"/>
      <c r="AS171" s="2"/>
      <c r="AT171" s="2"/>
      <c r="AU171" s="2"/>
      <c r="AV171" s="2"/>
      <c r="AW171" s="2"/>
      <c r="AX171" s="2"/>
      <c r="AY171" s="2"/>
      <c r="AZ171" s="1"/>
      <c r="BA171" s="1"/>
      <c r="BB171" s="1"/>
      <c r="BC171" s="1"/>
      <c r="BD171" s="1"/>
      <c r="BE171" s="1"/>
      <c r="BF171" s="1"/>
      <c r="BG171" s="1"/>
      <c r="BH171" s="1"/>
      <c r="BI171" s="1"/>
    </row>
    <row r="172" spans="1:61" ht="18.75" x14ac:dyDescent="0.45">
      <c r="A172" s="3"/>
      <c r="B172" s="3"/>
      <c r="C172" s="3"/>
      <c r="D172" s="3"/>
      <c r="E172" s="3"/>
      <c r="F172" s="2"/>
      <c r="G172" s="2"/>
      <c r="H172" s="2"/>
      <c r="I172" s="2"/>
      <c r="J172" s="2"/>
      <c r="K172" s="2"/>
      <c r="L172" s="2"/>
      <c r="M172" s="2"/>
      <c r="N172" s="2"/>
      <c r="O172" s="2"/>
      <c r="P172" s="2"/>
      <c r="Q172" s="2"/>
      <c r="R172" s="2"/>
      <c r="S172" s="2"/>
      <c r="T172" s="2"/>
      <c r="U172" s="2"/>
      <c r="V172" s="2"/>
      <c r="W172" s="2"/>
      <c r="X172" s="2"/>
      <c r="Y172" s="2"/>
      <c r="Z172" s="2"/>
      <c r="AA172" s="2"/>
      <c r="AB172" s="2"/>
      <c r="AC172" s="2"/>
      <c r="AD172" s="2"/>
      <c r="AE172" s="2"/>
      <c r="AF172" s="2"/>
      <c r="AG172" s="2"/>
      <c r="AH172" s="2"/>
      <c r="AI172" s="2"/>
      <c r="AJ172" s="2"/>
      <c r="AK172" s="2"/>
      <c r="AL172" s="2"/>
      <c r="AM172" s="2"/>
      <c r="AN172" s="2"/>
      <c r="AO172" s="2"/>
      <c r="AP172" s="2"/>
      <c r="AQ172" s="2"/>
      <c r="AR172" s="2"/>
      <c r="AS172" s="2"/>
      <c r="AT172" s="2"/>
      <c r="AU172" s="2"/>
      <c r="AV172" s="2"/>
      <c r="AW172" s="2"/>
      <c r="AX172" s="2"/>
      <c r="AY172" s="2"/>
      <c r="AZ172" s="1"/>
      <c r="BA172" s="1"/>
      <c r="BB172" s="1"/>
      <c r="BC172" s="1"/>
      <c r="BD172" s="1"/>
      <c r="BE172" s="1"/>
      <c r="BF172" s="1"/>
      <c r="BG172" s="1"/>
      <c r="BH172" s="1"/>
      <c r="BI172" s="1"/>
    </row>
    <row r="173" spans="1:61" ht="18.75" x14ac:dyDescent="0.45">
      <c r="A173" s="3"/>
      <c r="B173" s="3"/>
      <c r="C173" s="3"/>
      <c r="D173" s="3"/>
      <c r="E173" s="3"/>
      <c r="F173" s="2"/>
      <c r="G173" s="2"/>
      <c r="H173" s="2"/>
      <c r="I173" s="2"/>
      <c r="J173" s="2"/>
      <c r="K173" s="2"/>
      <c r="L173" s="2"/>
      <c r="M173" s="2"/>
      <c r="N173" s="2"/>
      <c r="O173" s="2"/>
      <c r="P173" s="2"/>
      <c r="Q173" s="2"/>
      <c r="R173" s="2"/>
      <c r="S173" s="2"/>
      <c r="T173" s="2"/>
      <c r="U173" s="2"/>
      <c r="V173" s="2"/>
      <c r="W173" s="2"/>
      <c r="X173" s="2"/>
      <c r="Y173" s="2"/>
      <c r="Z173" s="2"/>
      <c r="AA173" s="2"/>
      <c r="AB173" s="2"/>
      <c r="AC173" s="2"/>
      <c r="AD173" s="2"/>
      <c r="AE173" s="2"/>
      <c r="AF173" s="2"/>
      <c r="AG173" s="2"/>
      <c r="AH173" s="2"/>
      <c r="AI173" s="2"/>
      <c r="AJ173" s="2"/>
      <c r="AK173" s="2"/>
      <c r="AL173" s="2"/>
      <c r="AM173" s="2"/>
      <c r="AN173" s="2"/>
      <c r="AO173" s="2"/>
      <c r="AP173" s="2"/>
      <c r="AQ173" s="2"/>
      <c r="AR173" s="2"/>
      <c r="AS173" s="2"/>
      <c r="AT173" s="2"/>
      <c r="AU173" s="2"/>
      <c r="AV173" s="2"/>
      <c r="AW173" s="2"/>
      <c r="AX173" s="2"/>
      <c r="AY173" s="2"/>
      <c r="AZ173" s="1"/>
      <c r="BA173" s="1"/>
      <c r="BB173" s="1"/>
      <c r="BC173" s="1"/>
      <c r="BD173" s="1"/>
      <c r="BE173" s="1"/>
      <c r="BF173" s="1"/>
      <c r="BG173" s="1"/>
      <c r="BH173" s="1"/>
      <c r="BI173" s="1"/>
    </row>
    <row r="174" spans="1:61" ht="18.75" x14ac:dyDescent="0.45">
      <c r="A174" s="3"/>
      <c r="B174" s="3"/>
      <c r="C174" s="3"/>
      <c r="D174" s="3"/>
      <c r="E174" s="3"/>
      <c r="F174" s="2"/>
      <c r="G174" s="2"/>
      <c r="H174" s="2"/>
      <c r="I174" s="2"/>
      <c r="J174" s="2"/>
      <c r="K174" s="2"/>
      <c r="L174" s="2"/>
      <c r="M174" s="2"/>
      <c r="N174" s="2"/>
      <c r="O174" s="2"/>
      <c r="P174" s="2"/>
      <c r="Q174" s="2"/>
      <c r="R174" s="2"/>
      <c r="S174" s="2"/>
      <c r="T174" s="2"/>
      <c r="U174" s="2"/>
      <c r="V174" s="2"/>
      <c r="W174" s="2"/>
      <c r="X174" s="2"/>
      <c r="Y174" s="2"/>
      <c r="Z174" s="2"/>
      <c r="AA174" s="2"/>
      <c r="AB174" s="2"/>
      <c r="AC174" s="2"/>
      <c r="AD174" s="2"/>
      <c r="AE174" s="2"/>
      <c r="AF174" s="2"/>
      <c r="AG174" s="2"/>
      <c r="AH174" s="2"/>
      <c r="AI174" s="2"/>
      <c r="AJ174" s="2"/>
      <c r="AK174" s="2"/>
      <c r="AL174" s="2"/>
      <c r="AM174" s="2"/>
      <c r="AN174" s="2"/>
      <c r="AO174" s="2"/>
      <c r="AP174" s="2"/>
      <c r="AQ174" s="2"/>
      <c r="AR174" s="2"/>
      <c r="AS174" s="2"/>
      <c r="AT174" s="2"/>
      <c r="AU174" s="2"/>
      <c r="AV174" s="2"/>
      <c r="AW174" s="2"/>
      <c r="AX174" s="2"/>
      <c r="AY174" s="2"/>
      <c r="AZ174" s="1"/>
      <c r="BA174" s="1"/>
      <c r="BB174" s="1"/>
      <c r="BC174" s="1"/>
      <c r="BD174" s="1"/>
      <c r="BE174" s="1"/>
      <c r="BF174" s="1"/>
      <c r="BG174" s="1"/>
      <c r="BH174" s="1"/>
      <c r="BI174" s="1"/>
    </row>
    <row r="175" spans="1:61" ht="18.75" x14ac:dyDescent="0.45">
      <c r="A175" s="3"/>
      <c r="B175" s="3"/>
      <c r="C175" s="3"/>
      <c r="D175" s="3"/>
      <c r="E175" s="3"/>
      <c r="F175" s="2"/>
      <c r="G175" s="2"/>
      <c r="H175" s="2"/>
      <c r="I175" s="2"/>
      <c r="J175" s="2"/>
      <c r="K175" s="2"/>
      <c r="L175" s="2"/>
      <c r="M175" s="2"/>
      <c r="N175" s="2"/>
      <c r="O175" s="2"/>
      <c r="P175" s="2"/>
      <c r="Q175" s="2"/>
      <c r="R175" s="2"/>
      <c r="S175" s="2"/>
      <c r="T175" s="2"/>
      <c r="U175" s="2"/>
      <c r="V175" s="2"/>
      <c r="W175" s="2"/>
      <c r="X175" s="2"/>
      <c r="Y175" s="2"/>
      <c r="Z175" s="2"/>
      <c r="AA175" s="2"/>
      <c r="AB175" s="2"/>
      <c r="AC175" s="2"/>
      <c r="AD175" s="2"/>
      <c r="AE175" s="2"/>
      <c r="AF175" s="2"/>
      <c r="AG175" s="2"/>
      <c r="AH175" s="2"/>
      <c r="AI175" s="2"/>
      <c r="AJ175" s="2"/>
      <c r="AK175" s="2"/>
      <c r="AL175" s="2"/>
      <c r="AM175" s="2"/>
      <c r="AN175" s="2"/>
      <c r="AO175" s="2"/>
      <c r="AP175" s="2"/>
      <c r="AQ175" s="2"/>
      <c r="AR175" s="2"/>
      <c r="AS175" s="2"/>
      <c r="AT175" s="2"/>
      <c r="AU175" s="2"/>
      <c r="AV175" s="2"/>
      <c r="AW175" s="2"/>
      <c r="AX175" s="2"/>
      <c r="AY175" s="2"/>
      <c r="AZ175" s="1"/>
      <c r="BA175" s="1"/>
      <c r="BB175" s="1"/>
      <c r="BC175" s="1"/>
      <c r="BD175" s="1"/>
      <c r="BE175" s="1"/>
      <c r="BF175" s="1"/>
      <c r="BG175" s="1"/>
      <c r="BH175" s="1"/>
      <c r="BI175" s="1"/>
    </row>
    <row r="176" spans="1:61" ht="18.75" x14ac:dyDescent="0.45">
      <c r="A176" s="3"/>
      <c r="B176" s="3"/>
      <c r="C176" s="3"/>
      <c r="D176" s="3"/>
      <c r="E176" s="3"/>
      <c r="F176" s="2"/>
      <c r="G176" s="2"/>
      <c r="H176" s="2"/>
      <c r="I176" s="2"/>
      <c r="J176" s="2"/>
      <c r="K176" s="2"/>
      <c r="L176" s="2"/>
      <c r="M176" s="2"/>
      <c r="N176" s="2"/>
      <c r="O176" s="2"/>
      <c r="P176" s="2"/>
      <c r="Q176" s="2"/>
      <c r="R176" s="2"/>
      <c r="S176" s="2"/>
      <c r="T176" s="2"/>
      <c r="U176" s="2"/>
      <c r="V176" s="2"/>
      <c r="W176" s="2"/>
      <c r="X176" s="2"/>
      <c r="Y176" s="2"/>
      <c r="Z176" s="2"/>
      <c r="AA176" s="2"/>
      <c r="AB176" s="2"/>
      <c r="AC176" s="2"/>
      <c r="AD176" s="2"/>
      <c r="AE176" s="2"/>
      <c r="AF176" s="2"/>
      <c r="AG176" s="2"/>
      <c r="AH176" s="2"/>
      <c r="AI176" s="2"/>
      <c r="AJ176" s="2"/>
      <c r="AK176" s="2"/>
      <c r="AL176" s="2"/>
      <c r="AM176" s="2"/>
      <c r="AN176" s="2"/>
      <c r="AO176" s="2"/>
      <c r="AP176" s="2"/>
      <c r="AQ176" s="2"/>
      <c r="AR176" s="2"/>
      <c r="AS176" s="2"/>
      <c r="AT176" s="2"/>
      <c r="AU176" s="2"/>
      <c r="AV176" s="2"/>
      <c r="AW176" s="2"/>
      <c r="AX176" s="2"/>
      <c r="AY176" s="2"/>
      <c r="AZ176" s="1"/>
      <c r="BA176" s="1"/>
      <c r="BB176" s="1"/>
      <c r="BC176" s="1"/>
      <c r="BD176" s="1"/>
      <c r="BE176" s="1"/>
      <c r="BF176" s="1"/>
      <c r="BG176" s="1"/>
      <c r="BH176" s="1"/>
      <c r="BI176" s="1"/>
    </row>
    <row r="177" spans="1:61" ht="18.75" x14ac:dyDescent="0.45">
      <c r="A177" s="3"/>
      <c r="B177" s="3"/>
      <c r="C177" s="3"/>
      <c r="D177" s="3"/>
      <c r="E177" s="3"/>
      <c r="F177" s="2"/>
      <c r="G177" s="2"/>
      <c r="H177" s="2"/>
      <c r="I177" s="2"/>
      <c r="J177" s="2"/>
      <c r="K177" s="2"/>
      <c r="L177" s="2"/>
      <c r="M177" s="2"/>
      <c r="N177" s="2"/>
      <c r="O177" s="2"/>
      <c r="P177" s="2"/>
      <c r="Q177" s="2"/>
      <c r="R177" s="2"/>
      <c r="S177" s="2"/>
      <c r="T177" s="2"/>
      <c r="U177" s="2"/>
      <c r="V177" s="2"/>
      <c r="W177" s="2"/>
      <c r="X177" s="2"/>
      <c r="Y177" s="2"/>
      <c r="Z177" s="2"/>
      <c r="AA177" s="2"/>
      <c r="AB177" s="2"/>
      <c r="AC177" s="2"/>
      <c r="AD177" s="2"/>
      <c r="AE177" s="2"/>
      <c r="AF177" s="2"/>
      <c r="AG177" s="2"/>
      <c r="AH177" s="2"/>
      <c r="AI177" s="2"/>
      <c r="AJ177" s="2"/>
      <c r="AK177" s="2"/>
      <c r="AL177" s="2"/>
      <c r="AM177" s="2"/>
      <c r="AN177" s="2"/>
      <c r="AO177" s="2"/>
      <c r="AP177" s="2"/>
      <c r="AQ177" s="2"/>
      <c r="AR177" s="2"/>
      <c r="AS177" s="2"/>
      <c r="AT177" s="2"/>
      <c r="AU177" s="2"/>
      <c r="AV177" s="2"/>
      <c r="AW177" s="2"/>
      <c r="AX177" s="2"/>
      <c r="AY177" s="2"/>
      <c r="AZ177" s="1"/>
      <c r="BA177" s="1"/>
      <c r="BB177" s="1"/>
      <c r="BC177" s="1"/>
      <c r="BD177" s="1"/>
      <c r="BE177" s="1"/>
      <c r="BF177" s="1"/>
      <c r="BG177" s="1"/>
      <c r="BH177" s="1"/>
      <c r="BI177" s="1"/>
    </row>
    <row r="178" spans="1:61" ht="18.75" x14ac:dyDescent="0.45">
      <c r="A178" s="3"/>
      <c r="B178" s="3"/>
      <c r="C178" s="3"/>
      <c r="D178" s="3"/>
      <c r="E178" s="3"/>
      <c r="F178" s="2"/>
      <c r="G178" s="2"/>
      <c r="H178" s="2"/>
      <c r="I178" s="2"/>
      <c r="J178" s="2"/>
      <c r="K178" s="2"/>
      <c r="L178" s="2"/>
      <c r="M178" s="2"/>
      <c r="N178" s="2"/>
      <c r="O178" s="2"/>
      <c r="P178" s="2"/>
      <c r="Q178" s="2"/>
      <c r="R178" s="2"/>
      <c r="S178" s="2"/>
      <c r="T178" s="2"/>
      <c r="U178" s="2"/>
      <c r="V178" s="2"/>
      <c r="W178" s="2"/>
      <c r="X178" s="2"/>
      <c r="Y178" s="2"/>
      <c r="Z178" s="2"/>
      <c r="AA178" s="2"/>
      <c r="AB178" s="2"/>
      <c r="AC178" s="2"/>
      <c r="AD178" s="2"/>
      <c r="AE178" s="2"/>
      <c r="AF178" s="2"/>
      <c r="AG178" s="2"/>
      <c r="AH178" s="2"/>
      <c r="AI178" s="2"/>
      <c r="AJ178" s="2"/>
      <c r="AK178" s="2"/>
      <c r="AL178" s="2"/>
      <c r="AM178" s="2"/>
      <c r="AN178" s="2"/>
      <c r="AO178" s="2"/>
      <c r="AP178" s="2"/>
      <c r="AQ178" s="2"/>
      <c r="AR178" s="2"/>
      <c r="AS178" s="2"/>
      <c r="AT178" s="2"/>
      <c r="AU178" s="2"/>
      <c r="AV178" s="2"/>
      <c r="AW178" s="2"/>
      <c r="AX178" s="2"/>
      <c r="AY178" s="2"/>
      <c r="AZ178" s="1"/>
      <c r="BA178" s="1"/>
      <c r="BB178" s="1"/>
      <c r="BC178" s="1"/>
      <c r="BD178" s="1"/>
      <c r="BE178" s="1"/>
      <c r="BF178" s="1"/>
      <c r="BG178" s="1"/>
      <c r="BH178" s="1"/>
      <c r="BI178" s="1"/>
    </row>
    <row r="179" spans="1:61" ht="18.75" x14ac:dyDescent="0.45">
      <c r="A179" s="3"/>
      <c r="B179" s="3"/>
      <c r="C179" s="3"/>
      <c r="D179" s="3"/>
      <c r="E179" s="3"/>
      <c r="F179" s="2"/>
      <c r="G179" s="2"/>
      <c r="H179" s="2"/>
      <c r="I179" s="2"/>
      <c r="J179" s="2"/>
      <c r="K179" s="2"/>
      <c r="L179" s="2"/>
      <c r="M179" s="2"/>
      <c r="N179" s="2"/>
      <c r="O179" s="2"/>
      <c r="P179" s="2"/>
      <c r="Q179" s="2"/>
      <c r="R179" s="2"/>
      <c r="S179" s="2"/>
      <c r="T179" s="2"/>
      <c r="U179" s="2"/>
      <c r="V179" s="2"/>
      <c r="W179" s="2"/>
      <c r="X179" s="2"/>
      <c r="Y179" s="2"/>
      <c r="Z179" s="2"/>
      <c r="AA179" s="2"/>
      <c r="AB179" s="2"/>
      <c r="AC179" s="2"/>
      <c r="AD179" s="2"/>
      <c r="AE179" s="2"/>
      <c r="AF179" s="2"/>
      <c r="AG179" s="2"/>
      <c r="AH179" s="2"/>
      <c r="AI179" s="2"/>
      <c r="AJ179" s="2"/>
      <c r="AK179" s="2"/>
      <c r="AL179" s="2"/>
      <c r="AM179" s="2"/>
      <c r="AN179" s="2"/>
      <c r="AO179" s="2"/>
      <c r="AP179" s="2"/>
      <c r="AQ179" s="2"/>
      <c r="AR179" s="2"/>
      <c r="AS179" s="2"/>
      <c r="AT179" s="2"/>
      <c r="AU179" s="2"/>
      <c r="AV179" s="2"/>
      <c r="AW179" s="2"/>
      <c r="AX179" s="2"/>
      <c r="AY179" s="2"/>
      <c r="AZ179" s="1"/>
      <c r="BA179" s="1"/>
      <c r="BB179" s="1"/>
      <c r="BC179" s="1"/>
      <c r="BD179" s="1"/>
      <c r="BE179" s="1"/>
      <c r="BF179" s="1"/>
      <c r="BG179" s="1"/>
      <c r="BH179" s="1"/>
      <c r="BI179" s="1"/>
    </row>
    <row r="180" spans="1:61" ht="18.75" x14ac:dyDescent="0.45">
      <c r="A180" s="3"/>
      <c r="B180" s="3"/>
      <c r="C180" s="3"/>
      <c r="D180" s="3"/>
      <c r="E180" s="3"/>
      <c r="F180" s="2"/>
      <c r="G180" s="2"/>
      <c r="H180" s="2"/>
      <c r="I180" s="2"/>
      <c r="J180" s="2"/>
      <c r="K180" s="2"/>
      <c r="L180" s="2"/>
      <c r="M180" s="2"/>
      <c r="N180" s="2"/>
      <c r="O180" s="2"/>
      <c r="P180" s="2"/>
      <c r="Q180" s="2"/>
      <c r="R180" s="2"/>
      <c r="S180" s="2"/>
      <c r="T180" s="2"/>
      <c r="U180" s="2"/>
      <c r="V180" s="2"/>
      <c r="W180" s="2"/>
      <c r="X180" s="2"/>
      <c r="Y180" s="2"/>
      <c r="Z180" s="2"/>
      <c r="AA180" s="2"/>
      <c r="AB180" s="2"/>
      <c r="AC180" s="2"/>
      <c r="AD180" s="2"/>
      <c r="AE180" s="2"/>
      <c r="AF180" s="2"/>
      <c r="AG180" s="2"/>
      <c r="AH180" s="2"/>
      <c r="AI180" s="2"/>
      <c r="AJ180" s="2"/>
      <c r="AK180" s="2"/>
      <c r="AL180" s="2"/>
      <c r="AM180" s="2"/>
      <c r="AN180" s="2"/>
      <c r="AO180" s="2"/>
      <c r="AP180" s="2"/>
      <c r="AQ180" s="2"/>
      <c r="AR180" s="2"/>
      <c r="AS180" s="2"/>
      <c r="AT180" s="2"/>
      <c r="AU180" s="2"/>
      <c r="AV180" s="2"/>
      <c r="AW180" s="2"/>
      <c r="AX180" s="2"/>
      <c r="AY180" s="2"/>
      <c r="AZ180" s="1"/>
      <c r="BA180" s="1"/>
      <c r="BB180" s="1"/>
      <c r="BC180" s="1"/>
      <c r="BD180" s="1"/>
      <c r="BE180" s="1"/>
      <c r="BF180" s="1"/>
      <c r="BG180" s="1"/>
      <c r="BH180" s="1"/>
      <c r="BI180" s="1"/>
    </row>
    <row r="181" spans="1:61" ht="18.75" x14ac:dyDescent="0.45">
      <c r="A181" s="3"/>
      <c r="B181" s="3"/>
      <c r="C181" s="3"/>
      <c r="D181" s="3"/>
      <c r="E181" s="3"/>
      <c r="F181" s="2"/>
      <c r="G181" s="2"/>
      <c r="H181" s="2"/>
      <c r="I181" s="2"/>
      <c r="J181" s="2"/>
      <c r="K181" s="2"/>
      <c r="L181" s="2"/>
      <c r="M181" s="2"/>
      <c r="N181" s="2"/>
      <c r="O181" s="2"/>
      <c r="P181" s="2"/>
      <c r="Q181" s="2"/>
      <c r="R181" s="2"/>
      <c r="S181" s="2"/>
      <c r="T181" s="2"/>
      <c r="U181" s="2"/>
      <c r="V181" s="2"/>
      <c r="W181" s="2"/>
      <c r="X181" s="2"/>
      <c r="Y181" s="2"/>
      <c r="Z181" s="2"/>
      <c r="AA181" s="2"/>
      <c r="AB181" s="2"/>
      <c r="AC181" s="2"/>
      <c r="AD181" s="2"/>
      <c r="AE181" s="2"/>
      <c r="AF181" s="2"/>
      <c r="AG181" s="2"/>
      <c r="AH181" s="2"/>
      <c r="AI181" s="2"/>
      <c r="AJ181" s="2"/>
      <c r="AK181" s="2"/>
      <c r="AL181" s="2"/>
      <c r="AM181" s="2"/>
      <c r="AN181" s="2"/>
      <c r="AO181" s="2"/>
      <c r="AP181" s="2"/>
      <c r="AQ181" s="2"/>
      <c r="AR181" s="2"/>
      <c r="AS181" s="2"/>
      <c r="AT181" s="2"/>
      <c r="AU181" s="2"/>
      <c r="AV181" s="2"/>
      <c r="AW181" s="2"/>
      <c r="AX181" s="2"/>
      <c r="AY181" s="2"/>
      <c r="AZ181" s="1"/>
      <c r="BA181" s="1"/>
      <c r="BB181" s="1"/>
      <c r="BC181" s="1"/>
      <c r="BD181" s="1"/>
      <c r="BE181" s="1"/>
      <c r="BF181" s="1"/>
      <c r="BG181" s="1"/>
      <c r="BH181" s="1"/>
      <c r="BI181" s="1"/>
    </row>
    <row r="182" spans="1:61" ht="18.75" x14ac:dyDescent="0.45">
      <c r="A182" s="3"/>
      <c r="B182" s="3"/>
      <c r="C182" s="3"/>
      <c r="D182" s="3"/>
      <c r="E182" s="3"/>
      <c r="F182" s="2"/>
      <c r="G182" s="2"/>
      <c r="H182" s="2"/>
      <c r="I182" s="2"/>
      <c r="J182" s="2"/>
      <c r="K182" s="2"/>
      <c r="L182" s="2"/>
      <c r="M182" s="2"/>
      <c r="N182" s="2"/>
      <c r="O182" s="2"/>
      <c r="P182" s="2"/>
      <c r="Q182" s="2"/>
      <c r="R182" s="2"/>
      <c r="S182" s="2"/>
      <c r="T182" s="2"/>
      <c r="U182" s="2"/>
      <c r="V182" s="2"/>
      <c r="W182" s="2"/>
      <c r="X182" s="2"/>
      <c r="Y182" s="2"/>
      <c r="Z182" s="2"/>
      <c r="AA182" s="2"/>
      <c r="AB182" s="2"/>
      <c r="AC182" s="2"/>
      <c r="AD182" s="2"/>
      <c r="AE182" s="2"/>
      <c r="AF182" s="2"/>
      <c r="AG182" s="2"/>
      <c r="AH182" s="2"/>
      <c r="AI182" s="2"/>
      <c r="AJ182" s="2"/>
      <c r="AK182" s="2"/>
      <c r="AL182" s="2"/>
      <c r="AM182" s="2"/>
      <c r="AN182" s="2"/>
      <c r="AO182" s="2"/>
      <c r="AP182" s="2"/>
      <c r="AQ182" s="2"/>
      <c r="AR182" s="2"/>
      <c r="AS182" s="2"/>
      <c r="AT182" s="2"/>
      <c r="AU182" s="2"/>
      <c r="AV182" s="2"/>
      <c r="AW182" s="2"/>
      <c r="AX182" s="2"/>
      <c r="AY182" s="2"/>
      <c r="AZ182" s="1"/>
      <c r="BA182" s="1"/>
      <c r="BB182" s="1"/>
      <c r="BC182" s="1"/>
      <c r="BD182" s="1"/>
      <c r="BE182" s="1"/>
      <c r="BF182" s="1"/>
      <c r="BG182" s="1"/>
      <c r="BH182" s="1"/>
      <c r="BI182" s="1"/>
    </row>
    <row r="183" spans="1:61" ht="18.75" x14ac:dyDescent="0.45">
      <c r="A183" s="3"/>
      <c r="B183" s="3"/>
      <c r="C183" s="3"/>
      <c r="D183" s="3"/>
      <c r="E183" s="3"/>
      <c r="F183" s="2"/>
      <c r="G183" s="2"/>
      <c r="H183" s="2"/>
      <c r="I183" s="2"/>
      <c r="J183" s="2"/>
      <c r="K183" s="2"/>
      <c r="L183" s="2"/>
      <c r="M183" s="2"/>
      <c r="N183" s="2"/>
      <c r="O183" s="2"/>
      <c r="P183" s="2"/>
      <c r="Q183" s="2"/>
      <c r="R183" s="2"/>
      <c r="S183" s="2"/>
      <c r="T183" s="2"/>
      <c r="U183" s="2"/>
      <c r="V183" s="2"/>
      <c r="W183" s="2"/>
      <c r="X183" s="2"/>
      <c r="Y183" s="2"/>
      <c r="Z183" s="2"/>
      <c r="AA183" s="2"/>
      <c r="AB183" s="2"/>
      <c r="AC183" s="2"/>
      <c r="AD183" s="2"/>
      <c r="AE183" s="2"/>
      <c r="AF183" s="2"/>
      <c r="AG183" s="2"/>
      <c r="AH183" s="2"/>
      <c r="AI183" s="2"/>
      <c r="AJ183" s="2"/>
      <c r="AK183" s="2"/>
      <c r="AL183" s="2"/>
      <c r="AM183" s="2"/>
      <c r="AN183" s="2"/>
      <c r="AO183" s="2"/>
      <c r="AP183" s="2"/>
      <c r="AQ183" s="2"/>
      <c r="AR183" s="2"/>
      <c r="AS183" s="2"/>
      <c r="AT183" s="2"/>
      <c r="AU183" s="2"/>
      <c r="AV183" s="2"/>
      <c r="AW183" s="2"/>
      <c r="AX183" s="2"/>
      <c r="AY183" s="2"/>
      <c r="AZ183" s="1"/>
      <c r="BA183" s="1"/>
      <c r="BB183" s="1"/>
      <c r="BC183" s="1"/>
      <c r="BD183" s="1"/>
      <c r="BE183" s="1"/>
      <c r="BF183" s="1"/>
      <c r="BG183" s="1"/>
      <c r="BH183" s="1"/>
      <c r="BI183" s="1"/>
    </row>
    <row r="184" spans="1:61" ht="18.75" x14ac:dyDescent="0.45">
      <c r="A184" s="3"/>
      <c r="B184" s="3"/>
      <c r="C184" s="3"/>
      <c r="D184" s="3"/>
      <c r="E184" s="3"/>
      <c r="F184" s="2"/>
      <c r="G184" s="2"/>
      <c r="H184" s="2"/>
      <c r="I184" s="2"/>
      <c r="J184" s="2"/>
      <c r="K184" s="2"/>
      <c r="L184" s="2"/>
      <c r="M184" s="2"/>
      <c r="N184" s="2"/>
      <c r="O184" s="2"/>
      <c r="P184" s="2"/>
      <c r="Q184" s="2"/>
      <c r="R184" s="2"/>
      <c r="S184" s="2"/>
      <c r="T184" s="2"/>
      <c r="U184" s="2"/>
      <c r="V184" s="2"/>
      <c r="W184" s="2"/>
      <c r="X184" s="2"/>
      <c r="Y184" s="2"/>
      <c r="Z184" s="2"/>
      <c r="AA184" s="2"/>
      <c r="AB184" s="2"/>
      <c r="AC184" s="2"/>
      <c r="AD184" s="2"/>
      <c r="AE184" s="2"/>
      <c r="AF184" s="2"/>
      <c r="AG184" s="2"/>
      <c r="AH184" s="2"/>
      <c r="AI184" s="2"/>
      <c r="AJ184" s="2"/>
      <c r="AK184" s="2"/>
      <c r="AL184" s="2"/>
      <c r="AM184" s="2"/>
      <c r="AN184" s="2"/>
      <c r="AO184" s="2"/>
      <c r="AP184" s="2"/>
      <c r="AQ184" s="2"/>
      <c r="AR184" s="2"/>
      <c r="AS184" s="2"/>
      <c r="AT184" s="2"/>
      <c r="AU184" s="2"/>
      <c r="AV184" s="2"/>
      <c r="AW184" s="2"/>
      <c r="AX184" s="2"/>
      <c r="AY184" s="2"/>
      <c r="AZ184" s="1"/>
      <c r="BA184" s="1"/>
      <c r="BB184" s="1"/>
      <c r="BC184" s="1"/>
      <c r="BD184" s="1"/>
      <c r="BE184" s="1"/>
      <c r="BF184" s="1"/>
      <c r="BG184" s="1"/>
      <c r="BH184" s="1"/>
      <c r="BI184" s="1"/>
    </row>
    <row r="185" spans="1:61" ht="18.75" x14ac:dyDescent="0.45">
      <c r="A185" s="3"/>
      <c r="B185" s="3"/>
      <c r="C185" s="3"/>
      <c r="D185" s="3"/>
      <c r="E185" s="3"/>
      <c r="F185" s="2"/>
      <c r="G185" s="2"/>
      <c r="H185" s="2"/>
      <c r="I185" s="2"/>
      <c r="J185" s="2"/>
      <c r="K185" s="2"/>
      <c r="L185" s="2"/>
      <c r="M185" s="2"/>
      <c r="N185" s="2"/>
      <c r="O185" s="2"/>
      <c r="P185" s="2"/>
      <c r="Q185" s="2"/>
      <c r="R185" s="2"/>
      <c r="S185" s="2"/>
      <c r="T185" s="2"/>
      <c r="U185" s="2"/>
      <c r="V185" s="2"/>
      <c r="W185" s="2"/>
      <c r="X185" s="2"/>
      <c r="Y185" s="2"/>
      <c r="Z185" s="2"/>
      <c r="AA185" s="2"/>
      <c r="AB185" s="2"/>
      <c r="AC185" s="2"/>
      <c r="AD185" s="2"/>
      <c r="AE185" s="2"/>
      <c r="AF185" s="2"/>
      <c r="AG185" s="2"/>
      <c r="AH185" s="2"/>
      <c r="AI185" s="2"/>
      <c r="AJ185" s="2"/>
      <c r="AK185" s="2"/>
      <c r="AL185" s="2"/>
      <c r="AM185" s="2"/>
      <c r="AN185" s="2"/>
      <c r="AO185" s="2"/>
      <c r="AP185" s="2"/>
      <c r="AQ185" s="2"/>
      <c r="AR185" s="2"/>
      <c r="AS185" s="2"/>
      <c r="AT185" s="2"/>
      <c r="AU185" s="2"/>
      <c r="AV185" s="2"/>
      <c r="AW185" s="2"/>
      <c r="AX185" s="2"/>
      <c r="AY185" s="2"/>
      <c r="AZ185" s="1"/>
      <c r="BA185" s="1"/>
      <c r="BB185" s="1"/>
      <c r="BC185" s="1"/>
      <c r="BD185" s="1"/>
      <c r="BE185" s="1"/>
      <c r="BF185" s="1"/>
      <c r="BG185" s="1"/>
      <c r="BH185" s="1"/>
      <c r="BI185" s="1"/>
    </row>
    <row r="186" spans="1:61" ht="18.75" x14ac:dyDescent="0.45">
      <c r="A186" s="3"/>
      <c r="B186" s="3"/>
      <c r="C186" s="3"/>
      <c r="D186" s="3"/>
      <c r="E186" s="3"/>
      <c r="F186" s="2"/>
      <c r="G186" s="2"/>
      <c r="H186" s="2"/>
      <c r="I186" s="2"/>
      <c r="J186" s="2"/>
      <c r="K186" s="2"/>
      <c r="L186" s="2"/>
      <c r="M186" s="2"/>
      <c r="N186" s="2"/>
      <c r="O186" s="2"/>
      <c r="P186" s="2"/>
      <c r="Q186" s="2"/>
      <c r="R186" s="2"/>
      <c r="S186" s="2"/>
      <c r="T186" s="2"/>
      <c r="U186" s="2"/>
      <c r="V186" s="2"/>
      <c r="W186" s="2"/>
      <c r="X186" s="2"/>
      <c r="Y186" s="2"/>
      <c r="Z186" s="2"/>
      <c r="AA186" s="2"/>
      <c r="AB186" s="2"/>
      <c r="AC186" s="2"/>
      <c r="AD186" s="2"/>
      <c r="AE186" s="2"/>
      <c r="AF186" s="2"/>
      <c r="AG186" s="2"/>
      <c r="AH186" s="2"/>
      <c r="AI186" s="2"/>
      <c r="AJ186" s="2"/>
      <c r="AK186" s="2"/>
      <c r="AL186" s="2"/>
      <c r="AM186" s="2"/>
      <c r="AN186" s="2"/>
      <c r="AO186" s="2"/>
      <c r="AP186" s="2"/>
      <c r="AQ186" s="2"/>
      <c r="AR186" s="2"/>
      <c r="AS186" s="2"/>
      <c r="AT186" s="2"/>
      <c r="AU186" s="2"/>
      <c r="AV186" s="2"/>
      <c r="AW186" s="2"/>
      <c r="AX186" s="2"/>
      <c r="AY186" s="2"/>
      <c r="AZ186" s="1"/>
      <c r="BA186" s="1"/>
      <c r="BB186" s="1"/>
      <c r="BC186" s="1"/>
      <c r="BD186" s="1"/>
      <c r="BE186" s="1"/>
      <c r="BF186" s="1"/>
      <c r="BG186" s="1"/>
      <c r="BH186" s="1"/>
      <c r="BI186" s="1"/>
    </row>
    <row r="187" spans="1:61" ht="18.75" x14ac:dyDescent="0.45">
      <c r="A187" s="3"/>
      <c r="B187" s="3"/>
      <c r="C187" s="3"/>
      <c r="D187" s="3"/>
      <c r="E187" s="3"/>
      <c r="F187" s="2"/>
      <c r="G187" s="2"/>
      <c r="H187" s="2"/>
      <c r="I187" s="2"/>
      <c r="J187" s="2"/>
      <c r="K187" s="2"/>
      <c r="L187" s="2"/>
      <c r="M187" s="2"/>
      <c r="N187" s="2"/>
      <c r="O187" s="2"/>
      <c r="P187" s="2"/>
      <c r="Q187" s="2"/>
      <c r="R187" s="2"/>
      <c r="S187" s="2"/>
      <c r="T187" s="2"/>
      <c r="U187" s="2"/>
      <c r="V187" s="2"/>
      <c r="W187" s="2"/>
      <c r="X187" s="2"/>
      <c r="Y187" s="2"/>
      <c r="Z187" s="2"/>
      <c r="AA187" s="2"/>
      <c r="AB187" s="2"/>
      <c r="AC187" s="2"/>
      <c r="AD187" s="2"/>
      <c r="AE187" s="2"/>
      <c r="AF187" s="2"/>
      <c r="AG187" s="2"/>
      <c r="AH187" s="2"/>
      <c r="AI187" s="2"/>
      <c r="AJ187" s="2"/>
      <c r="AK187" s="2"/>
      <c r="AL187" s="2"/>
      <c r="AM187" s="2"/>
      <c r="AN187" s="2"/>
      <c r="AO187" s="2"/>
      <c r="AP187" s="2"/>
      <c r="AQ187" s="2"/>
      <c r="AR187" s="2"/>
      <c r="AS187" s="2"/>
      <c r="AT187" s="2"/>
      <c r="AU187" s="2"/>
      <c r="AV187" s="2"/>
      <c r="AW187" s="2"/>
      <c r="AX187" s="2"/>
      <c r="AY187" s="2"/>
      <c r="AZ187" s="1"/>
      <c r="BA187" s="1"/>
      <c r="BB187" s="1"/>
      <c r="BC187" s="1"/>
      <c r="BD187" s="1"/>
      <c r="BE187" s="1"/>
      <c r="BF187" s="1"/>
      <c r="BG187" s="1"/>
      <c r="BH187" s="1"/>
      <c r="BI187" s="1"/>
    </row>
    <row r="188" spans="1:61" ht="18.75" x14ac:dyDescent="0.45">
      <c r="A188" s="3"/>
      <c r="B188" s="3"/>
      <c r="C188" s="3"/>
      <c r="D188" s="3"/>
      <c r="E188" s="3"/>
      <c r="F188" s="2"/>
      <c r="G188" s="2"/>
      <c r="H188" s="2"/>
      <c r="I188" s="2"/>
      <c r="J188" s="2"/>
      <c r="K188" s="2"/>
      <c r="L188" s="2"/>
      <c r="M188" s="2"/>
      <c r="N188" s="2"/>
      <c r="O188" s="2"/>
      <c r="P188" s="2"/>
      <c r="Q188" s="2"/>
      <c r="R188" s="2"/>
      <c r="S188" s="2"/>
      <c r="T188" s="2"/>
      <c r="U188" s="2"/>
      <c r="V188" s="2"/>
      <c r="W188" s="2"/>
      <c r="X188" s="2"/>
      <c r="Y188" s="2"/>
      <c r="Z188" s="2"/>
      <c r="AA188" s="2"/>
      <c r="AB188" s="2"/>
      <c r="AC188" s="2"/>
      <c r="AD188" s="2"/>
      <c r="AE188" s="2"/>
      <c r="AF188" s="2"/>
      <c r="AG188" s="2"/>
      <c r="AH188" s="2"/>
      <c r="AI188" s="2"/>
      <c r="AJ188" s="2"/>
      <c r="AK188" s="2"/>
      <c r="AL188" s="2"/>
      <c r="AM188" s="2"/>
      <c r="AN188" s="2"/>
      <c r="AO188" s="2"/>
      <c r="AP188" s="2"/>
      <c r="AQ188" s="2"/>
      <c r="AR188" s="2"/>
      <c r="AS188" s="2"/>
      <c r="AT188" s="2"/>
      <c r="AU188" s="2"/>
      <c r="AV188" s="2"/>
      <c r="AW188" s="2"/>
      <c r="AX188" s="2"/>
      <c r="AY188" s="2"/>
      <c r="AZ188" s="1"/>
      <c r="BA188" s="1"/>
      <c r="BB188" s="1"/>
      <c r="BC188" s="1"/>
      <c r="BD188" s="1"/>
      <c r="BE188" s="1"/>
      <c r="BF188" s="1"/>
      <c r="BG188" s="1"/>
      <c r="BH188" s="1"/>
      <c r="BI188" s="1"/>
    </row>
    <row r="189" spans="1:61" ht="18.75" x14ac:dyDescent="0.45">
      <c r="A189" s="3"/>
      <c r="B189" s="3"/>
      <c r="C189" s="3"/>
      <c r="D189" s="3"/>
      <c r="E189" s="3"/>
      <c r="F189" s="2"/>
      <c r="G189" s="2"/>
      <c r="H189" s="2"/>
      <c r="I189" s="2"/>
      <c r="J189" s="2"/>
      <c r="K189" s="2"/>
      <c r="L189" s="2"/>
      <c r="M189" s="2"/>
      <c r="N189" s="2"/>
      <c r="O189" s="2"/>
      <c r="P189" s="2"/>
      <c r="Q189" s="2"/>
      <c r="R189" s="2"/>
      <c r="S189" s="2"/>
      <c r="T189" s="2"/>
      <c r="U189" s="2"/>
      <c r="V189" s="2"/>
      <c r="W189" s="2"/>
      <c r="X189" s="2"/>
      <c r="Y189" s="2"/>
      <c r="Z189" s="2"/>
      <c r="AA189" s="2"/>
      <c r="AB189" s="2"/>
      <c r="AC189" s="2"/>
      <c r="AD189" s="2"/>
      <c r="AE189" s="2"/>
      <c r="AF189" s="2"/>
      <c r="AG189" s="2"/>
      <c r="AH189" s="2"/>
      <c r="AI189" s="2"/>
      <c r="AJ189" s="2"/>
      <c r="AK189" s="2"/>
      <c r="AL189" s="2"/>
      <c r="AM189" s="2"/>
      <c r="AN189" s="2"/>
      <c r="AO189" s="2"/>
      <c r="AP189" s="2"/>
      <c r="AQ189" s="2"/>
      <c r="AR189" s="2"/>
      <c r="AS189" s="2"/>
      <c r="AT189" s="2"/>
      <c r="AU189" s="2"/>
      <c r="AV189" s="2"/>
      <c r="AW189" s="2"/>
      <c r="AX189" s="2"/>
      <c r="AY189" s="2"/>
      <c r="AZ189" s="1"/>
      <c r="BA189" s="1"/>
      <c r="BB189" s="1"/>
      <c r="BC189" s="1"/>
      <c r="BD189" s="1"/>
      <c r="BE189" s="1"/>
      <c r="BF189" s="1"/>
      <c r="BG189" s="1"/>
      <c r="BH189" s="1"/>
      <c r="BI189" s="1"/>
    </row>
    <row r="190" spans="1:61" ht="18.75" x14ac:dyDescent="0.45">
      <c r="A190" s="3"/>
      <c r="B190" s="3"/>
      <c r="C190" s="3"/>
      <c r="D190" s="3"/>
      <c r="E190" s="3"/>
      <c r="F190" s="2"/>
      <c r="G190" s="2"/>
      <c r="H190" s="2"/>
      <c r="I190" s="2"/>
      <c r="J190" s="2"/>
      <c r="K190" s="2"/>
      <c r="L190" s="2"/>
      <c r="M190" s="2"/>
      <c r="N190" s="2"/>
      <c r="O190" s="2"/>
      <c r="P190" s="2"/>
      <c r="Q190" s="2"/>
      <c r="R190" s="2"/>
      <c r="S190" s="2"/>
      <c r="T190" s="2"/>
      <c r="U190" s="2"/>
      <c r="V190" s="2"/>
      <c r="W190" s="2"/>
      <c r="X190" s="2"/>
      <c r="Y190" s="2"/>
      <c r="Z190" s="2"/>
      <c r="AA190" s="2"/>
      <c r="AB190" s="2"/>
      <c r="AC190" s="2"/>
      <c r="AD190" s="2"/>
      <c r="AE190" s="2"/>
      <c r="AF190" s="2"/>
      <c r="AG190" s="2"/>
      <c r="AH190" s="2"/>
      <c r="AI190" s="2"/>
      <c r="AJ190" s="2"/>
      <c r="AK190" s="2"/>
      <c r="AL190" s="2"/>
      <c r="AM190" s="2"/>
      <c r="AN190" s="2"/>
      <c r="AO190" s="2"/>
      <c r="AP190" s="2"/>
      <c r="AQ190" s="2"/>
      <c r="AR190" s="2"/>
      <c r="AS190" s="2"/>
      <c r="AT190" s="2"/>
      <c r="AU190" s="2"/>
      <c r="AV190" s="2"/>
      <c r="AW190" s="2"/>
      <c r="AX190" s="2"/>
      <c r="AY190" s="2"/>
      <c r="AZ190" s="1"/>
      <c r="BA190" s="1"/>
      <c r="BB190" s="1"/>
      <c r="BC190" s="1"/>
      <c r="BD190" s="1"/>
      <c r="BE190" s="1"/>
      <c r="BF190" s="1"/>
      <c r="BG190" s="1"/>
      <c r="BH190" s="1"/>
      <c r="BI190" s="1"/>
    </row>
    <row r="191" spans="1:61" ht="18.75" x14ac:dyDescent="0.45">
      <c r="A191" s="3"/>
      <c r="B191" s="3"/>
      <c r="C191" s="3"/>
      <c r="D191" s="3"/>
      <c r="E191" s="3"/>
      <c r="F191" s="2"/>
      <c r="G191" s="2"/>
      <c r="H191" s="2"/>
      <c r="I191" s="2"/>
      <c r="J191" s="2"/>
      <c r="K191" s="2"/>
      <c r="L191" s="2"/>
      <c r="M191" s="2"/>
      <c r="N191" s="2"/>
      <c r="O191" s="2"/>
      <c r="P191" s="2"/>
      <c r="Q191" s="2"/>
      <c r="R191" s="2"/>
      <c r="S191" s="2"/>
      <c r="T191" s="2"/>
      <c r="U191" s="2"/>
      <c r="V191" s="2"/>
      <c r="W191" s="2"/>
      <c r="X191" s="2"/>
      <c r="Y191" s="2"/>
      <c r="Z191" s="2"/>
      <c r="AA191" s="2"/>
      <c r="AB191" s="2"/>
      <c r="AC191" s="2"/>
      <c r="AD191" s="2"/>
      <c r="AE191" s="2"/>
      <c r="AF191" s="2"/>
      <c r="AG191" s="2"/>
      <c r="AH191" s="2"/>
      <c r="AI191" s="2"/>
      <c r="AJ191" s="2"/>
      <c r="AK191" s="2"/>
      <c r="AL191" s="2"/>
      <c r="AM191" s="2"/>
      <c r="AN191" s="2"/>
      <c r="AO191" s="2"/>
      <c r="AP191" s="2"/>
      <c r="AQ191" s="2"/>
      <c r="AR191" s="2"/>
      <c r="AS191" s="2"/>
      <c r="AT191" s="2"/>
      <c r="AU191" s="2"/>
      <c r="AV191" s="2"/>
      <c r="AW191" s="2"/>
      <c r="AX191" s="2"/>
      <c r="AY191" s="2"/>
      <c r="AZ191" s="1"/>
      <c r="BA191" s="1"/>
      <c r="BB191" s="1"/>
      <c r="BC191" s="1"/>
      <c r="BD191" s="1"/>
      <c r="BE191" s="1"/>
      <c r="BF191" s="1"/>
      <c r="BG191" s="1"/>
      <c r="BH191" s="1"/>
      <c r="BI191" s="1"/>
    </row>
    <row r="192" spans="1:61" ht="18.75" x14ac:dyDescent="0.45">
      <c r="A192" s="3"/>
      <c r="B192" s="3"/>
      <c r="C192" s="3"/>
      <c r="D192" s="3"/>
      <c r="E192" s="3"/>
      <c r="F192" s="2"/>
      <c r="G192" s="2"/>
      <c r="H192" s="2"/>
      <c r="I192" s="2"/>
      <c r="J192" s="2"/>
      <c r="K192" s="2"/>
      <c r="L192" s="2"/>
      <c r="M192" s="2"/>
      <c r="N192" s="2"/>
      <c r="O192" s="2"/>
      <c r="P192" s="2"/>
      <c r="Q192" s="2"/>
      <c r="R192" s="2"/>
      <c r="S192" s="2"/>
      <c r="T192" s="2"/>
      <c r="U192" s="2"/>
      <c r="V192" s="2"/>
      <c r="W192" s="2"/>
      <c r="X192" s="2"/>
      <c r="Y192" s="2"/>
      <c r="Z192" s="2"/>
      <c r="AA192" s="2"/>
      <c r="AB192" s="2"/>
      <c r="AC192" s="2"/>
      <c r="AD192" s="2"/>
      <c r="AE192" s="2"/>
      <c r="AF192" s="2"/>
      <c r="AG192" s="2"/>
      <c r="AH192" s="2"/>
      <c r="AI192" s="2"/>
      <c r="AJ192" s="2"/>
      <c r="AK192" s="2"/>
      <c r="AL192" s="2"/>
      <c r="AM192" s="2"/>
      <c r="AN192" s="2"/>
      <c r="AO192" s="2"/>
      <c r="AP192" s="2"/>
      <c r="AQ192" s="2"/>
      <c r="AR192" s="2"/>
      <c r="AS192" s="2"/>
      <c r="AT192" s="2"/>
      <c r="AU192" s="2"/>
      <c r="AV192" s="2"/>
      <c r="AW192" s="2"/>
      <c r="AX192" s="2"/>
      <c r="AY192" s="2"/>
      <c r="AZ192" s="1"/>
      <c r="BA192" s="1"/>
      <c r="BB192" s="1"/>
      <c r="BC192" s="1"/>
      <c r="BD192" s="1"/>
      <c r="BE192" s="1"/>
      <c r="BF192" s="1"/>
      <c r="BG192" s="1"/>
      <c r="BH192" s="1"/>
      <c r="BI192" s="1"/>
    </row>
    <row r="193" spans="1:61" ht="18.75" x14ac:dyDescent="0.45">
      <c r="A193" s="3"/>
      <c r="B193" s="3"/>
      <c r="C193" s="3"/>
      <c r="D193" s="3"/>
      <c r="E193" s="3"/>
      <c r="F193" s="2"/>
      <c r="G193" s="2"/>
      <c r="H193" s="2"/>
      <c r="I193" s="2"/>
      <c r="J193" s="2"/>
      <c r="K193" s="2"/>
      <c r="L193" s="2"/>
      <c r="M193" s="2"/>
      <c r="N193" s="2"/>
      <c r="O193" s="2"/>
      <c r="P193" s="2"/>
      <c r="Q193" s="2"/>
      <c r="R193" s="2"/>
      <c r="S193" s="2"/>
      <c r="T193" s="2"/>
      <c r="U193" s="2"/>
      <c r="V193" s="2"/>
      <c r="W193" s="2"/>
      <c r="X193" s="2"/>
      <c r="Y193" s="2"/>
      <c r="Z193" s="2"/>
      <c r="AA193" s="2"/>
      <c r="AB193" s="2"/>
      <c r="AC193" s="2"/>
      <c r="AD193" s="2"/>
      <c r="AE193" s="2"/>
      <c r="AF193" s="2"/>
      <c r="AG193" s="2"/>
      <c r="AH193" s="2"/>
      <c r="AI193" s="2"/>
      <c r="AJ193" s="2"/>
      <c r="AK193" s="2"/>
      <c r="AL193" s="2"/>
      <c r="AM193" s="2"/>
      <c r="AN193" s="2"/>
      <c r="AO193" s="2"/>
      <c r="AP193" s="2"/>
      <c r="AQ193" s="2"/>
      <c r="AR193" s="2"/>
      <c r="AS193" s="2"/>
      <c r="AT193" s="2"/>
      <c r="AU193" s="2"/>
      <c r="AV193" s="2"/>
      <c r="AW193" s="2"/>
      <c r="AX193" s="2"/>
      <c r="AY193" s="2"/>
      <c r="AZ193" s="1"/>
      <c r="BA193" s="1"/>
      <c r="BB193" s="1"/>
      <c r="BC193" s="1"/>
      <c r="BD193" s="1"/>
      <c r="BE193" s="1"/>
      <c r="BF193" s="1"/>
      <c r="BG193" s="1"/>
      <c r="BH193" s="1"/>
      <c r="BI193" s="1"/>
    </row>
    <row r="194" spans="1:61" ht="18.75" x14ac:dyDescent="0.45">
      <c r="A194" s="3"/>
      <c r="B194" s="3"/>
      <c r="C194" s="3"/>
      <c r="D194" s="3"/>
      <c r="E194" s="3"/>
      <c r="F194" s="2"/>
      <c r="G194" s="2"/>
      <c r="H194" s="2"/>
      <c r="I194" s="2"/>
      <c r="J194" s="2"/>
      <c r="K194" s="2"/>
      <c r="L194" s="2"/>
      <c r="M194" s="2"/>
      <c r="N194" s="2"/>
      <c r="O194" s="2"/>
      <c r="P194" s="2"/>
      <c r="Q194" s="2"/>
      <c r="R194" s="2"/>
      <c r="S194" s="2"/>
      <c r="T194" s="2"/>
      <c r="U194" s="2"/>
      <c r="V194" s="2"/>
      <c r="W194" s="2"/>
      <c r="X194" s="2"/>
      <c r="Y194" s="2"/>
      <c r="Z194" s="2"/>
      <c r="AA194" s="2"/>
      <c r="AB194" s="2"/>
      <c r="AC194" s="2"/>
      <c r="AD194" s="2"/>
      <c r="AE194" s="2"/>
      <c r="AF194" s="2"/>
      <c r="AG194" s="2"/>
      <c r="AH194" s="2"/>
      <c r="AI194" s="2"/>
      <c r="AJ194" s="2"/>
      <c r="AK194" s="2"/>
      <c r="AL194" s="2"/>
      <c r="AM194" s="2"/>
      <c r="AN194" s="2"/>
      <c r="AO194" s="2"/>
      <c r="AP194" s="2"/>
      <c r="AQ194" s="2"/>
      <c r="AR194" s="2"/>
      <c r="AS194" s="2"/>
      <c r="AT194" s="2"/>
      <c r="AU194" s="2"/>
      <c r="AV194" s="2"/>
      <c r="AW194" s="2"/>
      <c r="AX194" s="2"/>
      <c r="AY194" s="2"/>
      <c r="AZ194" s="1"/>
      <c r="BA194" s="1"/>
      <c r="BB194" s="1"/>
      <c r="BC194" s="1"/>
      <c r="BD194" s="1"/>
      <c r="BE194" s="1"/>
      <c r="BF194" s="1"/>
      <c r="BG194" s="1"/>
      <c r="BH194" s="1"/>
      <c r="BI194" s="1"/>
    </row>
    <row r="195" spans="1:61" ht="18.75" x14ac:dyDescent="0.45">
      <c r="A195" s="3"/>
      <c r="B195" s="3"/>
      <c r="C195" s="3"/>
      <c r="D195" s="3"/>
      <c r="E195" s="3"/>
      <c r="F195" s="2"/>
      <c r="G195" s="2"/>
      <c r="H195" s="2"/>
      <c r="I195" s="2"/>
      <c r="J195" s="2"/>
      <c r="K195" s="2"/>
      <c r="L195" s="2"/>
      <c r="M195" s="2"/>
      <c r="N195" s="2"/>
      <c r="O195" s="2"/>
      <c r="P195" s="2"/>
      <c r="Q195" s="2"/>
      <c r="R195" s="2"/>
      <c r="S195" s="2"/>
      <c r="T195" s="2"/>
      <c r="U195" s="2"/>
      <c r="V195" s="2"/>
      <c r="W195" s="2"/>
      <c r="X195" s="2"/>
      <c r="Y195" s="2"/>
      <c r="Z195" s="2"/>
      <c r="AA195" s="2"/>
      <c r="AB195" s="2"/>
      <c r="AC195" s="2"/>
      <c r="AD195" s="2"/>
      <c r="AE195" s="2"/>
      <c r="AF195" s="2"/>
      <c r="AG195" s="2"/>
      <c r="AH195" s="2"/>
      <c r="AI195" s="2"/>
      <c r="AJ195" s="2"/>
      <c r="AK195" s="2"/>
      <c r="AL195" s="2"/>
      <c r="AM195" s="2"/>
      <c r="AN195" s="2"/>
      <c r="AO195" s="2"/>
      <c r="AP195" s="2"/>
      <c r="AQ195" s="2"/>
      <c r="AR195" s="2"/>
      <c r="AS195" s="2"/>
      <c r="AT195" s="2"/>
      <c r="AU195" s="2"/>
      <c r="AV195" s="2"/>
      <c r="AW195" s="2"/>
      <c r="AX195" s="2"/>
      <c r="AY195" s="2"/>
      <c r="AZ195" s="1"/>
      <c r="BA195" s="1"/>
      <c r="BB195" s="1"/>
      <c r="BC195" s="1"/>
      <c r="BD195" s="1"/>
      <c r="BE195" s="1"/>
      <c r="BF195" s="1"/>
      <c r="BG195" s="1"/>
      <c r="BH195" s="1"/>
      <c r="BI195" s="1"/>
    </row>
    <row r="196" spans="1:61" ht="18.75" x14ac:dyDescent="0.45">
      <c r="A196" s="3"/>
      <c r="B196" s="3"/>
      <c r="C196" s="3"/>
      <c r="D196" s="3"/>
      <c r="E196" s="3"/>
      <c r="F196" s="2"/>
      <c r="G196" s="2"/>
      <c r="H196" s="2"/>
      <c r="I196" s="2"/>
      <c r="J196" s="2"/>
      <c r="K196" s="2"/>
      <c r="L196" s="2"/>
      <c r="M196" s="2"/>
      <c r="N196" s="2"/>
      <c r="O196" s="2"/>
      <c r="P196" s="2"/>
      <c r="Q196" s="2"/>
      <c r="R196" s="2"/>
      <c r="S196" s="2"/>
      <c r="T196" s="2"/>
      <c r="U196" s="2"/>
      <c r="V196" s="2"/>
      <c r="W196" s="2"/>
      <c r="X196" s="2"/>
      <c r="Y196" s="2"/>
      <c r="Z196" s="2"/>
      <c r="AA196" s="2"/>
      <c r="AB196" s="2"/>
      <c r="AC196" s="2"/>
      <c r="AD196" s="2"/>
      <c r="AE196" s="2"/>
      <c r="AF196" s="2"/>
      <c r="AG196" s="2"/>
      <c r="AH196" s="2"/>
      <c r="AI196" s="2"/>
      <c r="AJ196" s="2"/>
      <c r="AK196" s="2"/>
      <c r="AL196" s="2"/>
      <c r="AM196" s="2"/>
      <c r="AN196" s="2"/>
      <c r="AO196" s="2"/>
      <c r="AP196" s="2"/>
      <c r="AQ196" s="2"/>
      <c r="AR196" s="2"/>
      <c r="AS196" s="2"/>
      <c r="AT196" s="2"/>
      <c r="AU196" s="2"/>
      <c r="AV196" s="2"/>
      <c r="AW196" s="2"/>
      <c r="AX196" s="2"/>
      <c r="AY196" s="2"/>
      <c r="AZ196" s="1"/>
      <c r="BA196" s="1"/>
      <c r="BB196" s="1"/>
      <c r="BC196" s="1"/>
      <c r="BD196" s="1"/>
      <c r="BE196" s="1"/>
      <c r="BF196" s="1"/>
      <c r="BG196" s="1"/>
      <c r="BH196" s="1"/>
      <c r="BI196" s="1"/>
    </row>
    <row r="197" spans="1:61" ht="18.75" x14ac:dyDescent="0.45">
      <c r="A197" s="3"/>
      <c r="B197" s="3"/>
      <c r="C197" s="3"/>
      <c r="D197" s="3"/>
      <c r="E197" s="3"/>
      <c r="F197" s="2"/>
      <c r="G197" s="2"/>
      <c r="H197" s="2"/>
      <c r="I197" s="2"/>
      <c r="J197" s="2"/>
      <c r="K197" s="2"/>
      <c r="L197" s="2"/>
      <c r="M197" s="2"/>
      <c r="N197" s="2"/>
      <c r="O197" s="2"/>
      <c r="P197" s="2"/>
      <c r="Q197" s="2"/>
      <c r="R197" s="2"/>
      <c r="S197" s="2"/>
      <c r="T197" s="2"/>
      <c r="U197" s="2"/>
      <c r="V197" s="2"/>
      <c r="W197" s="2"/>
      <c r="X197" s="2"/>
      <c r="Y197" s="2"/>
      <c r="Z197" s="2"/>
      <c r="AA197" s="2"/>
      <c r="AB197" s="2"/>
      <c r="AC197" s="2"/>
      <c r="AD197" s="2"/>
      <c r="AE197" s="2"/>
      <c r="AF197" s="2"/>
      <c r="AG197" s="2"/>
      <c r="AH197" s="2"/>
      <c r="AI197" s="2"/>
      <c r="AJ197" s="2"/>
      <c r="AK197" s="2"/>
      <c r="AL197" s="2"/>
      <c r="AM197" s="2"/>
      <c r="AN197" s="2"/>
      <c r="AO197" s="2"/>
      <c r="AP197" s="2"/>
      <c r="AQ197" s="2"/>
      <c r="AR197" s="2"/>
      <c r="AS197" s="2"/>
      <c r="AT197" s="2"/>
      <c r="AU197" s="2"/>
      <c r="AV197" s="2"/>
      <c r="AW197" s="2"/>
      <c r="AX197" s="2"/>
      <c r="AY197" s="2"/>
      <c r="AZ197" s="1"/>
      <c r="BA197" s="1"/>
      <c r="BB197" s="1"/>
      <c r="BC197" s="1"/>
      <c r="BD197" s="1"/>
      <c r="BE197" s="1"/>
      <c r="BF197" s="1"/>
      <c r="BG197" s="1"/>
      <c r="BH197" s="1"/>
      <c r="BI197" s="1"/>
    </row>
    <row r="198" spans="1:61" ht="18.75" x14ac:dyDescent="0.45">
      <c r="A198" s="3"/>
      <c r="B198" s="3"/>
      <c r="C198" s="3"/>
      <c r="D198" s="3"/>
      <c r="E198" s="3"/>
      <c r="F198" s="2"/>
      <c r="G198" s="2"/>
      <c r="H198" s="2"/>
      <c r="I198" s="2"/>
      <c r="J198" s="2"/>
      <c r="K198" s="2"/>
      <c r="L198" s="2"/>
      <c r="M198" s="2"/>
      <c r="N198" s="2"/>
      <c r="O198" s="2"/>
      <c r="P198" s="2"/>
      <c r="Q198" s="2"/>
      <c r="R198" s="2"/>
      <c r="S198" s="2"/>
      <c r="T198" s="2"/>
      <c r="U198" s="2"/>
      <c r="V198" s="2"/>
      <c r="W198" s="2"/>
      <c r="X198" s="2"/>
      <c r="Y198" s="2"/>
      <c r="Z198" s="2"/>
      <c r="AA198" s="2"/>
      <c r="AB198" s="2"/>
      <c r="AC198" s="2"/>
      <c r="AD198" s="2"/>
      <c r="AE198" s="2"/>
      <c r="AF198" s="2"/>
      <c r="AG198" s="2"/>
      <c r="AH198" s="2"/>
      <c r="AI198" s="2"/>
      <c r="AJ198" s="2"/>
      <c r="AK198" s="2"/>
      <c r="AL198" s="2"/>
      <c r="AM198" s="2"/>
      <c r="AN198" s="2"/>
      <c r="AO198" s="2"/>
      <c r="AP198" s="2"/>
      <c r="AQ198" s="2"/>
      <c r="AR198" s="2"/>
      <c r="AS198" s="2"/>
      <c r="AT198" s="2"/>
      <c r="AU198" s="2"/>
      <c r="AV198" s="2"/>
      <c r="AW198" s="2"/>
      <c r="AX198" s="2"/>
      <c r="AY198" s="2"/>
      <c r="AZ198" s="1"/>
      <c r="BA198" s="1"/>
      <c r="BB198" s="1"/>
      <c r="BC198" s="1"/>
      <c r="BD198" s="1"/>
      <c r="BE198" s="1"/>
      <c r="BF198" s="1"/>
      <c r="BG198" s="1"/>
      <c r="BH198" s="1"/>
      <c r="BI198" s="1"/>
    </row>
    <row r="199" spans="1:61" ht="18.75" x14ac:dyDescent="0.45">
      <c r="A199" s="3"/>
      <c r="B199" s="3"/>
      <c r="C199" s="3"/>
      <c r="D199" s="3"/>
      <c r="E199" s="3"/>
      <c r="F199" s="2"/>
      <c r="G199" s="2"/>
      <c r="H199" s="2"/>
      <c r="I199" s="2"/>
      <c r="J199" s="2"/>
      <c r="K199" s="2"/>
      <c r="L199" s="2"/>
      <c r="M199" s="2"/>
      <c r="N199" s="2"/>
      <c r="O199" s="2"/>
      <c r="P199" s="2"/>
      <c r="Q199" s="2"/>
      <c r="R199" s="2"/>
      <c r="S199" s="2"/>
      <c r="T199" s="2"/>
      <c r="U199" s="2"/>
      <c r="V199" s="2"/>
      <c r="W199" s="2"/>
      <c r="X199" s="2"/>
      <c r="Y199" s="2"/>
      <c r="Z199" s="2"/>
      <c r="AA199" s="2"/>
      <c r="AB199" s="2"/>
      <c r="AC199" s="2"/>
      <c r="AD199" s="2"/>
      <c r="AE199" s="2"/>
      <c r="AF199" s="2"/>
      <c r="AG199" s="2"/>
      <c r="AH199" s="2"/>
      <c r="AI199" s="2"/>
      <c r="AJ199" s="2"/>
      <c r="AK199" s="2"/>
      <c r="AL199" s="2"/>
      <c r="AM199" s="2"/>
      <c r="AN199" s="2"/>
      <c r="AO199" s="2"/>
      <c r="AP199" s="2"/>
      <c r="AQ199" s="2"/>
      <c r="AR199" s="2"/>
      <c r="AS199" s="2"/>
      <c r="AT199" s="2"/>
      <c r="AU199" s="2"/>
      <c r="AV199" s="2"/>
      <c r="AW199" s="2"/>
      <c r="AX199" s="2"/>
      <c r="AY199" s="2"/>
      <c r="AZ199" s="1"/>
      <c r="BA199" s="1"/>
      <c r="BB199" s="1"/>
      <c r="BC199" s="1"/>
      <c r="BD199" s="1"/>
      <c r="BE199" s="1"/>
      <c r="BF199" s="1"/>
      <c r="BG199" s="1"/>
      <c r="BH199" s="1"/>
      <c r="BI199" s="1"/>
    </row>
    <row r="200" spans="1:61" ht="18.75" x14ac:dyDescent="0.45">
      <c r="A200" s="3"/>
      <c r="B200" s="3"/>
      <c r="C200" s="3"/>
      <c r="D200" s="3"/>
      <c r="E200" s="3"/>
      <c r="F200" s="2"/>
      <c r="G200" s="2"/>
      <c r="H200" s="2"/>
      <c r="I200" s="2"/>
      <c r="J200" s="2"/>
      <c r="K200" s="2"/>
      <c r="L200" s="2"/>
      <c r="M200" s="2"/>
      <c r="N200" s="2"/>
      <c r="O200" s="2"/>
      <c r="P200" s="2"/>
      <c r="Q200" s="2"/>
      <c r="R200" s="2"/>
      <c r="S200" s="2"/>
      <c r="T200" s="2"/>
      <c r="U200" s="2"/>
      <c r="V200" s="2"/>
      <c r="W200" s="2"/>
      <c r="X200" s="2"/>
      <c r="Y200" s="2"/>
      <c r="Z200" s="2"/>
      <c r="AA200" s="2"/>
      <c r="AB200" s="2"/>
      <c r="AC200" s="2"/>
      <c r="AD200" s="2"/>
      <c r="AE200" s="2"/>
      <c r="AF200" s="2"/>
      <c r="AG200" s="2"/>
      <c r="AH200" s="2"/>
      <c r="AI200" s="2"/>
      <c r="AJ200" s="2"/>
      <c r="AK200" s="2"/>
      <c r="AL200" s="2"/>
      <c r="AM200" s="2"/>
      <c r="AN200" s="2"/>
      <c r="AO200" s="2"/>
      <c r="AP200" s="2"/>
      <c r="AQ200" s="2"/>
      <c r="AR200" s="2"/>
      <c r="AS200" s="2"/>
      <c r="AT200" s="2"/>
      <c r="AU200" s="2"/>
      <c r="AV200" s="2"/>
      <c r="AW200" s="2"/>
      <c r="AX200" s="2"/>
      <c r="AY200" s="2"/>
      <c r="AZ200" s="1"/>
      <c r="BA200" s="1"/>
      <c r="BB200" s="1"/>
      <c r="BC200" s="1"/>
      <c r="BD200" s="1"/>
      <c r="BE200" s="1"/>
      <c r="BF200" s="1"/>
      <c r="BG200" s="1"/>
      <c r="BH200" s="1"/>
      <c r="BI200" s="1"/>
    </row>
    <row r="201" spans="1:61" ht="18.75" x14ac:dyDescent="0.45">
      <c r="A201" s="3"/>
      <c r="B201" s="3"/>
      <c r="C201" s="3"/>
      <c r="D201" s="3"/>
      <c r="E201" s="3"/>
      <c r="F201" s="2"/>
      <c r="G201" s="2"/>
      <c r="H201" s="2"/>
      <c r="I201" s="2"/>
      <c r="J201" s="2"/>
      <c r="K201" s="2"/>
      <c r="L201" s="2"/>
      <c r="M201" s="2"/>
      <c r="N201" s="2"/>
      <c r="O201" s="2"/>
      <c r="P201" s="2"/>
      <c r="Q201" s="2"/>
      <c r="R201" s="2"/>
      <c r="S201" s="2"/>
      <c r="T201" s="2"/>
      <c r="U201" s="2"/>
      <c r="V201" s="2"/>
      <c r="W201" s="2"/>
      <c r="X201" s="2"/>
      <c r="Y201" s="2"/>
      <c r="Z201" s="2"/>
      <c r="AA201" s="2"/>
      <c r="AB201" s="2"/>
      <c r="AC201" s="2"/>
      <c r="AD201" s="2"/>
      <c r="AE201" s="2"/>
      <c r="AF201" s="2"/>
      <c r="AG201" s="2"/>
      <c r="AH201" s="2"/>
      <c r="AI201" s="2"/>
      <c r="AJ201" s="2"/>
      <c r="AK201" s="2"/>
      <c r="AL201" s="2"/>
      <c r="AM201" s="2"/>
      <c r="AN201" s="2"/>
      <c r="AO201" s="2"/>
      <c r="AP201" s="2"/>
      <c r="AQ201" s="2"/>
      <c r="AR201" s="2"/>
      <c r="AS201" s="2"/>
      <c r="AT201" s="2"/>
      <c r="AU201" s="2"/>
      <c r="AV201" s="2"/>
      <c r="AW201" s="2"/>
      <c r="AX201" s="2"/>
      <c r="AY201" s="2"/>
      <c r="AZ201" s="1"/>
      <c r="BA201" s="1"/>
      <c r="BB201" s="1"/>
      <c r="BC201" s="1"/>
      <c r="BD201" s="1"/>
      <c r="BE201" s="1"/>
      <c r="BF201" s="1"/>
      <c r="BG201" s="1"/>
      <c r="BH201" s="1"/>
      <c r="BI201" s="1"/>
    </row>
    <row r="202" spans="1:61" ht="18.75" x14ac:dyDescent="0.45">
      <c r="A202" s="3"/>
      <c r="B202" s="3"/>
      <c r="C202" s="3"/>
      <c r="D202" s="3"/>
      <c r="E202" s="3"/>
      <c r="F202" s="2"/>
      <c r="G202" s="2"/>
      <c r="H202" s="2"/>
      <c r="I202" s="2"/>
      <c r="J202" s="2"/>
      <c r="K202" s="2"/>
      <c r="L202" s="2"/>
      <c r="M202" s="2"/>
      <c r="N202" s="2"/>
      <c r="O202" s="2"/>
      <c r="P202" s="2"/>
      <c r="Q202" s="2"/>
      <c r="R202" s="2"/>
      <c r="S202" s="2"/>
      <c r="T202" s="2"/>
      <c r="U202" s="2"/>
      <c r="V202" s="2"/>
      <c r="W202" s="2"/>
      <c r="X202" s="2"/>
      <c r="Y202" s="2"/>
      <c r="Z202" s="2"/>
      <c r="AA202" s="2"/>
      <c r="AB202" s="2"/>
      <c r="AC202" s="2"/>
      <c r="AD202" s="2"/>
      <c r="AE202" s="2"/>
      <c r="AF202" s="2"/>
      <c r="AG202" s="2"/>
      <c r="AH202" s="2"/>
      <c r="AI202" s="2"/>
      <c r="AJ202" s="2"/>
      <c r="AK202" s="2"/>
      <c r="AL202" s="2"/>
      <c r="AM202" s="2"/>
      <c r="AN202" s="2"/>
      <c r="AO202" s="2"/>
      <c r="AP202" s="2"/>
      <c r="AQ202" s="2"/>
      <c r="AR202" s="2"/>
      <c r="AS202" s="2"/>
      <c r="AT202" s="2"/>
      <c r="AU202" s="2"/>
      <c r="AV202" s="2"/>
      <c r="AW202" s="2"/>
      <c r="AX202" s="2"/>
      <c r="AY202" s="2"/>
      <c r="AZ202" s="1"/>
      <c r="BA202" s="1"/>
      <c r="BB202" s="1"/>
      <c r="BC202" s="1"/>
      <c r="BD202" s="1"/>
      <c r="BE202" s="1"/>
      <c r="BF202" s="1"/>
      <c r="BG202" s="1"/>
      <c r="BH202" s="1"/>
      <c r="BI202" s="1"/>
    </row>
    <row r="203" spans="1:61" ht="18.75" x14ac:dyDescent="0.45">
      <c r="A203" s="3"/>
      <c r="B203" s="3"/>
      <c r="C203" s="3"/>
      <c r="D203" s="3"/>
      <c r="E203" s="3"/>
      <c r="F203" s="2"/>
      <c r="G203" s="2"/>
      <c r="H203" s="2"/>
      <c r="I203" s="2"/>
      <c r="J203" s="2"/>
      <c r="K203" s="2"/>
      <c r="L203" s="2"/>
      <c r="M203" s="2"/>
      <c r="N203" s="2"/>
      <c r="O203" s="2"/>
      <c r="P203" s="2"/>
      <c r="Q203" s="2"/>
      <c r="R203" s="2"/>
      <c r="S203" s="2"/>
      <c r="T203" s="2"/>
      <c r="U203" s="2"/>
      <c r="V203" s="2"/>
      <c r="W203" s="2"/>
      <c r="X203" s="2"/>
      <c r="Y203" s="2"/>
      <c r="Z203" s="2"/>
      <c r="AA203" s="2"/>
      <c r="AB203" s="2"/>
      <c r="AC203" s="2"/>
      <c r="AD203" s="2"/>
      <c r="AE203" s="2"/>
      <c r="AF203" s="2"/>
      <c r="AG203" s="2"/>
      <c r="AH203" s="2"/>
      <c r="AI203" s="2"/>
      <c r="AJ203" s="2"/>
      <c r="AK203" s="2"/>
      <c r="AL203" s="2"/>
      <c r="AM203" s="2"/>
      <c r="AN203" s="2"/>
      <c r="AO203" s="2"/>
      <c r="AP203" s="2"/>
      <c r="AQ203" s="2"/>
      <c r="AR203" s="2"/>
      <c r="AS203" s="2"/>
      <c r="AT203" s="2"/>
      <c r="AU203" s="2"/>
      <c r="AV203" s="2"/>
      <c r="AW203" s="2"/>
      <c r="AX203" s="2"/>
      <c r="AY203" s="2"/>
      <c r="AZ203" s="1"/>
      <c r="BA203" s="1"/>
      <c r="BB203" s="1"/>
      <c r="BC203" s="1"/>
      <c r="BD203" s="1"/>
      <c r="BE203" s="1"/>
      <c r="BF203" s="1"/>
      <c r="BG203" s="1"/>
      <c r="BH203" s="1"/>
      <c r="BI203" s="1"/>
    </row>
    <row r="204" spans="1:61" ht="18.75" x14ac:dyDescent="0.45">
      <c r="A204" s="3"/>
      <c r="B204" s="3"/>
      <c r="C204" s="3"/>
      <c r="D204" s="3"/>
      <c r="E204" s="3"/>
      <c r="F204" s="2"/>
      <c r="G204" s="2"/>
      <c r="H204" s="2"/>
      <c r="I204" s="2"/>
      <c r="J204" s="2"/>
      <c r="K204" s="2"/>
      <c r="L204" s="2"/>
      <c r="M204" s="2"/>
      <c r="N204" s="2"/>
      <c r="O204" s="2"/>
      <c r="P204" s="2"/>
      <c r="Q204" s="2"/>
      <c r="R204" s="2"/>
      <c r="S204" s="2"/>
      <c r="T204" s="2"/>
      <c r="U204" s="2"/>
      <c r="V204" s="2"/>
      <c r="W204" s="2"/>
      <c r="X204" s="2"/>
      <c r="Y204" s="2"/>
      <c r="Z204" s="2"/>
      <c r="AA204" s="2"/>
      <c r="AB204" s="2"/>
      <c r="AC204" s="2"/>
      <c r="AD204" s="2"/>
      <c r="AE204" s="2"/>
      <c r="AF204" s="2"/>
      <c r="AG204" s="2"/>
      <c r="AH204" s="2"/>
      <c r="AI204" s="2"/>
      <c r="AJ204" s="2"/>
      <c r="AK204" s="2"/>
      <c r="AL204" s="2"/>
      <c r="AM204" s="2"/>
      <c r="AN204" s="2"/>
      <c r="AO204" s="2"/>
      <c r="AP204" s="2"/>
      <c r="AQ204" s="2"/>
      <c r="AR204" s="2"/>
      <c r="AS204" s="2"/>
      <c r="AT204" s="2"/>
      <c r="AU204" s="2"/>
      <c r="AV204" s="2"/>
      <c r="AW204" s="2"/>
      <c r="AX204" s="2"/>
      <c r="AY204" s="2"/>
      <c r="AZ204" s="1"/>
      <c r="BA204" s="1"/>
      <c r="BB204" s="1"/>
      <c r="BC204" s="1"/>
      <c r="BD204" s="1"/>
      <c r="BE204" s="1"/>
      <c r="BF204" s="1"/>
      <c r="BG204" s="1"/>
      <c r="BH204" s="1"/>
      <c r="BI204" s="1"/>
    </row>
    <row r="205" spans="1:61" ht="18.75" x14ac:dyDescent="0.45">
      <c r="A205" s="3"/>
      <c r="B205" s="3"/>
      <c r="C205" s="3"/>
      <c r="D205" s="3"/>
      <c r="E205" s="3"/>
      <c r="F205" s="2"/>
      <c r="G205" s="2"/>
      <c r="H205" s="2"/>
      <c r="I205" s="2"/>
      <c r="J205" s="2"/>
      <c r="K205" s="2"/>
      <c r="L205" s="2"/>
      <c r="M205" s="2"/>
      <c r="N205" s="2"/>
      <c r="O205" s="2"/>
      <c r="P205" s="2"/>
      <c r="Q205" s="2"/>
      <c r="R205" s="2"/>
      <c r="S205" s="2"/>
      <c r="T205" s="2"/>
      <c r="U205" s="2"/>
      <c r="V205" s="2"/>
      <c r="W205" s="2"/>
      <c r="X205" s="2"/>
      <c r="Y205" s="2"/>
      <c r="Z205" s="2"/>
      <c r="AA205" s="2"/>
      <c r="AB205" s="2"/>
      <c r="AC205" s="2"/>
      <c r="AD205" s="2"/>
      <c r="AE205" s="2"/>
      <c r="AF205" s="2"/>
      <c r="AG205" s="2"/>
      <c r="AH205" s="2"/>
      <c r="AI205" s="2"/>
      <c r="AJ205" s="2"/>
      <c r="AK205" s="2"/>
      <c r="AL205" s="2"/>
      <c r="AM205" s="2"/>
      <c r="AN205" s="2"/>
      <c r="AO205" s="2"/>
      <c r="AP205" s="2"/>
      <c r="AQ205" s="2"/>
      <c r="AR205" s="2"/>
      <c r="AS205" s="2"/>
      <c r="AT205" s="2"/>
      <c r="AU205" s="2"/>
      <c r="AV205" s="2"/>
      <c r="AW205" s="2"/>
      <c r="AX205" s="2"/>
      <c r="AY205" s="2"/>
      <c r="AZ205" s="1"/>
      <c r="BA205" s="1"/>
      <c r="BB205" s="1"/>
      <c r="BC205" s="1"/>
      <c r="BD205" s="1"/>
      <c r="BE205" s="1"/>
      <c r="BF205" s="1"/>
      <c r="BG205" s="1"/>
      <c r="BH205" s="1"/>
      <c r="BI205" s="1"/>
    </row>
    <row r="206" spans="1:61" ht="18.75" x14ac:dyDescent="0.45">
      <c r="A206" s="3"/>
      <c r="B206" s="3"/>
      <c r="C206" s="3"/>
      <c r="D206" s="3"/>
      <c r="E206" s="3"/>
      <c r="F206" s="2"/>
      <c r="G206" s="2"/>
      <c r="H206" s="2"/>
      <c r="I206" s="2"/>
      <c r="J206" s="2"/>
      <c r="K206" s="2"/>
      <c r="L206" s="2"/>
      <c r="M206" s="2"/>
      <c r="N206" s="2"/>
      <c r="O206" s="2"/>
      <c r="P206" s="2"/>
      <c r="Q206" s="2"/>
      <c r="R206" s="2"/>
      <c r="S206" s="2"/>
      <c r="T206" s="2"/>
      <c r="U206" s="2"/>
      <c r="V206" s="2"/>
      <c r="W206" s="2"/>
      <c r="X206" s="2"/>
      <c r="Y206" s="2"/>
      <c r="Z206" s="2"/>
      <c r="AA206" s="2"/>
      <c r="AB206" s="2"/>
      <c r="AC206" s="2"/>
      <c r="AD206" s="2"/>
      <c r="AE206" s="2"/>
      <c r="AF206" s="2"/>
      <c r="AG206" s="2"/>
      <c r="AH206" s="2"/>
      <c r="AI206" s="2"/>
      <c r="AJ206" s="2"/>
      <c r="AK206" s="2"/>
      <c r="AL206" s="2"/>
      <c r="AM206" s="2"/>
      <c r="AN206" s="2"/>
      <c r="AO206" s="2"/>
      <c r="AP206" s="2"/>
      <c r="AQ206" s="2"/>
      <c r="AR206" s="2"/>
      <c r="AS206" s="2"/>
      <c r="AT206" s="2"/>
      <c r="AU206" s="2"/>
      <c r="AV206" s="2"/>
      <c r="AW206" s="2"/>
      <c r="AX206" s="2"/>
      <c r="AY206" s="2"/>
      <c r="AZ206" s="1"/>
      <c r="BA206" s="1"/>
      <c r="BB206" s="1"/>
      <c r="BC206" s="1"/>
      <c r="BD206" s="1"/>
      <c r="BE206" s="1"/>
      <c r="BF206" s="1"/>
      <c r="BG206" s="1"/>
      <c r="BH206" s="1"/>
      <c r="BI206" s="1"/>
    </row>
    <row r="207" spans="1:61" ht="18.75" x14ac:dyDescent="0.45">
      <c r="A207" s="3"/>
      <c r="B207" s="3"/>
      <c r="C207" s="3"/>
      <c r="D207" s="3"/>
      <c r="E207" s="3"/>
      <c r="F207" s="2"/>
      <c r="G207" s="2"/>
      <c r="H207" s="2"/>
      <c r="I207" s="2"/>
      <c r="J207" s="2"/>
      <c r="K207" s="2"/>
      <c r="L207" s="2"/>
      <c r="M207" s="2"/>
      <c r="N207" s="2"/>
      <c r="O207" s="2"/>
      <c r="P207" s="2"/>
      <c r="Q207" s="2"/>
      <c r="R207" s="2"/>
      <c r="S207" s="2"/>
      <c r="T207" s="2"/>
      <c r="U207" s="2"/>
      <c r="V207" s="2"/>
      <c r="W207" s="2"/>
      <c r="X207" s="2"/>
      <c r="Y207" s="2"/>
      <c r="Z207" s="2"/>
      <c r="AA207" s="2"/>
      <c r="AB207" s="2"/>
      <c r="AC207" s="2"/>
      <c r="AD207" s="2"/>
      <c r="AE207" s="2"/>
      <c r="AF207" s="2"/>
      <c r="AG207" s="2"/>
      <c r="AH207" s="2"/>
      <c r="AI207" s="2"/>
      <c r="AJ207" s="2"/>
      <c r="AK207" s="2"/>
      <c r="AL207" s="2"/>
      <c r="AM207" s="2"/>
      <c r="AN207" s="2"/>
      <c r="AO207" s="2"/>
      <c r="AP207" s="2"/>
      <c r="AQ207" s="2"/>
      <c r="AR207" s="2"/>
      <c r="AS207" s="2"/>
      <c r="AT207" s="2"/>
      <c r="AU207" s="2"/>
      <c r="AV207" s="2"/>
      <c r="AW207" s="2"/>
      <c r="AX207" s="2"/>
      <c r="AY207" s="2"/>
      <c r="AZ207" s="1"/>
      <c r="BA207" s="1"/>
      <c r="BB207" s="1"/>
      <c r="BC207" s="1"/>
      <c r="BD207" s="1"/>
      <c r="BE207" s="1"/>
      <c r="BF207" s="1"/>
      <c r="BG207" s="1"/>
      <c r="BH207" s="1"/>
      <c r="BI207" s="1"/>
    </row>
    <row r="208" spans="1:61" ht="18.75" x14ac:dyDescent="0.45">
      <c r="A208" s="3"/>
      <c r="B208" s="3"/>
      <c r="C208" s="3"/>
      <c r="D208" s="3"/>
      <c r="E208" s="3"/>
      <c r="F208" s="2"/>
      <c r="G208" s="2"/>
      <c r="H208" s="2"/>
      <c r="I208" s="2"/>
      <c r="J208" s="2"/>
      <c r="K208" s="2"/>
      <c r="L208" s="2"/>
      <c r="M208" s="2"/>
      <c r="N208" s="2"/>
      <c r="O208" s="2"/>
      <c r="P208" s="2"/>
      <c r="Q208" s="2"/>
      <c r="R208" s="2"/>
      <c r="S208" s="2"/>
      <c r="T208" s="2"/>
      <c r="U208" s="2"/>
      <c r="V208" s="2"/>
      <c r="W208" s="2"/>
      <c r="X208" s="2"/>
      <c r="Y208" s="2"/>
      <c r="Z208" s="2"/>
      <c r="AA208" s="2"/>
      <c r="AB208" s="2"/>
      <c r="AC208" s="2"/>
      <c r="AD208" s="2"/>
      <c r="AE208" s="2"/>
      <c r="AF208" s="2"/>
      <c r="AG208" s="2"/>
      <c r="AH208" s="2"/>
      <c r="AI208" s="2"/>
      <c r="AJ208" s="2"/>
      <c r="AK208" s="2"/>
      <c r="AL208" s="2"/>
      <c r="AM208" s="2"/>
      <c r="AN208" s="2"/>
      <c r="AO208" s="2"/>
      <c r="AP208" s="2"/>
      <c r="AQ208" s="2"/>
      <c r="AR208" s="2"/>
      <c r="AS208" s="2"/>
      <c r="AT208" s="2"/>
      <c r="AU208" s="2"/>
      <c r="AV208" s="2"/>
      <c r="AW208" s="2"/>
      <c r="AX208" s="2"/>
      <c r="AY208" s="2"/>
      <c r="AZ208" s="1"/>
      <c r="BA208" s="1"/>
      <c r="BB208" s="1"/>
      <c r="BC208" s="1"/>
      <c r="BD208" s="1"/>
      <c r="BE208" s="1"/>
      <c r="BF208" s="1"/>
      <c r="BG208" s="1"/>
      <c r="BH208" s="1"/>
      <c r="BI208" s="1"/>
    </row>
    <row r="209" spans="1:61" ht="18.75" x14ac:dyDescent="0.45">
      <c r="A209" s="3"/>
      <c r="B209" s="3"/>
      <c r="C209" s="3"/>
      <c r="D209" s="3"/>
      <c r="E209" s="3"/>
      <c r="F209" s="2"/>
      <c r="G209" s="2"/>
      <c r="H209" s="2"/>
      <c r="I209" s="2"/>
      <c r="J209" s="2"/>
      <c r="K209" s="2"/>
      <c r="L209" s="2"/>
      <c r="M209" s="2"/>
      <c r="N209" s="2"/>
      <c r="O209" s="2"/>
      <c r="P209" s="2"/>
      <c r="Q209" s="2"/>
      <c r="R209" s="2"/>
      <c r="S209" s="2"/>
      <c r="T209" s="2"/>
      <c r="U209" s="2"/>
      <c r="V209" s="2"/>
      <c r="W209" s="2"/>
      <c r="X209" s="2"/>
      <c r="Y209" s="2"/>
      <c r="Z209" s="2"/>
      <c r="AA209" s="2"/>
      <c r="AB209" s="2"/>
      <c r="AC209" s="2"/>
      <c r="AD209" s="2"/>
      <c r="AE209" s="2"/>
      <c r="AF209" s="2"/>
      <c r="AG209" s="2"/>
      <c r="AH209" s="2"/>
      <c r="AI209" s="2"/>
      <c r="AJ209" s="2"/>
      <c r="AK209" s="2"/>
      <c r="AL209" s="2"/>
      <c r="AM209" s="2"/>
      <c r="AN209" s="2"/>
      <c r="AO209" s="2"/>
      <c r="AP209" s="2"/>
      <c r="AQ209" s="2"/>
      <c r="AR209" s="2"/>
      <c r="AS209" s="2"/>
      <c r="AT209" s="2"/>
      <c r="AU209" s="2"/>
      <c r="AV209" s="2"/>
      <c r="AW209" s="2"/>
      <c r="AX209" s="2"/>
      <c r="AY209" s="2"/>
      <c r="AZ209" s="1"/>
      <c r="BA209" s="1"/>
      <c r="BB209" s="1"/>
      <c r="BC209" s="1"/>
      <c r="BD209" s="1"/>
      <c r="BE209" s="1"/>
      <c r="BF209" s="1"/>
      <c r="BG209" s="1"/>
      <c r="BH209" s="1"/>
      <c r="BI209" s="1"/>
    </row>
    <row r="210" spans="1:61" ht="18.75" x14ac:dyDescent="0.45">
      <c r="A210" s="3"/>
      <c r="B210" s="3"/>
      <c r="C210" s="3"/>
      <c r="D210" s="3"/>
      <c r="E210" s="3"/>
      <c r="F210" s="2"/>
      <c r="G210" s="2"/>
      <c r="H210" s="2"/>
      <c r="I210" s="2"/>
      <c r="J210" s="2"/>
      <c r="K210" s="2"/>
      <c r="L210" s="2"/>
      <c r="M210" s="2"/>
      <c r="N210" s="2"/>
      <c r="O210" s="2"/>
      <c r="P210" s="2"/>
      <c r="Q210" s="2"/>
      <c r="R210" s="2"/>
      <c r="S210" s="2"/>
      <c r="T210" s="2"/>
      <c r="U210" s="2"/>
      <c r="V210" s="2"/>
      <c r="W210" s="2"/>
      <c r="X210" s="2"/>
      <c r="Y210" s="2"/>
      <c r="Z210" s="2"/>
      <c r="AA210" s="2"/>
      <c r="AB210" s="2"/>
      <c r="AC210" s="2"/>
      <c r="AD210" s="2"/>
      <c r="AE210" s="2"/>
      <c r="AF210" s="2"/>
      <c r="AG210" s="2"/>
      <c r="AH210" s="2"/>
      <c r="AI210" s="2"/>
      <c r="AJ210" s="2"/>
      <c r="AK210" s="2"/>
      <c r="AL210" s="2"/>
      <c r="AM210" s="2"/>
      <c r="AN210" s="2"/>
      <c r="AO210" s="2"/>
      <c r="AP210" s="2"/>
      <c r="AQ210" s="2"/>
      <c r="AR210" s="2"/>
      <c r="AS210" s="2"/>
      <c r="AT210" s="2"/>
      <c r="AU210" s="2"/>
      <c r="AV210" s="2"/>
      <c r="AW210" s="2"/>
      <c r="AX210" s="2"/>
      <c r="AY210" s="2"/>
      <c r="AZ210" s="1"/>
      <c r="BA210" s="1"/>
      <c r="BB210" s="1"/>
      <c r="BC210" s="1"/>
      <c r="BD210" s="1"/>
      <c r="BE210" s="1"/>
      <c r="BF210" s="1"/>
      <c r="BG210" s="1"/>
      <c r="BH210" s="1"/>
      <c r="BI210" s="1"/>
    </row>
    <row r="211" spans="1:61" ht="18.75" x14ac:dyDescent="0.45">
      <c r="A211" s="3"/>
      <c r="B211" s="3"/>
      <c r="C211" s="3"/>
      <c r="D211" s="3"/>
      <c r="E211" s="3"/>
      <c r="F211" s="2"/>
      <c r="G211" s="2"/>
      <c r="H211" s="2"/>
      <c r="I211" s="2"/>
      <c r="J211" s="2"/>
      <c r="K211" s="2"/>
      <c r="L211" s="2"/>
      <c r="M211" s="2"/>
      <c r="N211" s="2"/>
      <c r="O211" s="2"/>
      <c r="P211" s="2"/>
      <c r="Q211" s="2"/>
      <c r="R211" s="2"/>
      <c r="S211" s="2"/>
      <c r="T211" s="2"/>
      <c r="U211" s="2"/>
      <c r="V211" s="2"/>
      <c r="W211" s="2"/>
      <c r="X211" s="2"/>
      <c r="Y211" s="2"/>
      <c r="Z211" s="2"/>
      <c r="AA211" s="2"/>
      <c r="AB211" s="2"/>
      <c r="AC211" s="2"/>
      <c r="AD211" s="2"/>
      <c r="AE211" s="2"/>
      <c r="AF211" s="2"/>
      <c r="AG211" s="2"/>
      <c r="AH211" s="2"/>
      <c r="AI211" s="2"/>
      <c r="AJ211" s="2"/>
      <c r="AK211" s="2"/>
      <c r="AL211" s="2"/>
      <c r="AM211" s="2"/>
      <c r="AN211" s="2"/>
      <c r="AO211" s="2"/>
      <c r="AP211" s="2"/>
      <c r="AQ211" s="2"/>
      <c r="AR211" s="2"/>
      <c r="AS211" s="2"/>
      <c r="AT211" s="2"/>
      <c r="AU211" s="2"/>
      <c r="AV211" s="2"/>
      <c r="AW211" s="2"/>
      <c r="AX211" s="2"/>
      <c r="AY211" s="2"/>
      <c r="AZ211" s="1"/>
      <c r="BA211" s="1"/>
      <c r="BB211" s="1"/>
      <c r="BC211" s="1"/>
      <c r="BD211" s="1"/>
      <c r="BE211" s="1"/>
      <c r="BF211" s="1"/>
      <c r="BG211" s="1"/>
      <c r="BH211" s="1"/>
      <c r="BI211" s="1"/>
    </row>
    <row r="212" spans="1:61" ht="18.75" x14ac:dyDescent="0.45">
      <c r="A212" s="3"/>
      <c r="B212" s="3"/>
      <c r="C212" s="3"/>
      <c r="D212" s="3"/>
      <c r="E212" s="3"/>
      <c r="F212" s="2"/>
      <c r="G212" s="2"/>
      <c r="H212" s="2"/>
      <c r="I212" s="2"/>
      <c r="J212" s="2"/>
      <c r="K212" s="2"/>
      <c r="L212" s="2"/>
      <c r="M212" s="2"/>
      <c r="N212" s="2"/>
      <c r="O212" s="2"/>
      <c r="P212" s="2"/>
      <c r="Q212" s="2"/>
      <c r="R212" s="2"/>
      <c r="S212" s="2"/>
      <c r="T212" s="2"/>
      <c r="U212" s="2"/>
      <c r="V212" s="2"/>
      <c r="W212" s="2"/>
      <c r="X212" s="2"/>
      <c r="Y212" s="2"/>
      <c r="Z212" s="2"/>
      <c r="AA212" s="2"/>
      <c r="AB212" s="2"/>
      <c r="AC212" s="2"/>
      <c r="AD212" s="2"/>
      <c r="AE212" s="2"/>
      <c r="AF212" s="2"/>
      <c r="AG212" s="2"/>
      <c r="AH212" s="2"/>
      <c r="AI212" s="2"/>
      <c r="AJ212" s="2"/>
      <c r="AK212" s="2"/>
      <c r="AL212" s="2"/>
      <c r="AM212" s="2"/>
      <c r="AN212" s="2"/>
      <c r="AO212" s="2"/>
      <c r="AP212" s="2"/>
      <c r="AQ212" s="2"/>
      <c r="AR212" s="2"/>
      <c r="AS212" s="2"/>
      <c r="AT212" s="2"/>
      <c r="AU212" s="2"/>
      <c r="AV212" s="2"/>
      <c r="AW212" s="2"/>
      <c r="AX212" s="2"/>
      <c r="AY212" s="2"/>
      <c r="AZ212" s="1"/>
      <c r="BA212" s="1"/>
      <c r="BB212" s="1"/>
      <c r="BC212" s="1"/>
      <c r="BD212" s="1"/>
      <c r="BE212" s="1"/>
      <c r="BF212" s="1"/>
      <c r="BG212" s="1"/>
      <c r="BH212" s="1"/>
      <c r="BI212" s="1"/>
    </row>
    <row r="213" spans="1:61" ht="18.75" x14ac:dyDescent="0.45">
      <c r="A213" s="3"/>
      <c r="B213" s="3"/>
      <c r="C213" s="3"/>
      <c r="D213" s="3"/>
      <c r="E213" s="3"/>
      <c r="F213" s="2"/>
      <c r="G213" s="2"/>
      <c r="H213" s="2"/>
      <c r="I213" s="2"/>
      <c r="J213" s="2"/>
      <c r="K213" s="2"/>
      <c r="L213" s="2"/>
      <c r="M213" s="2"/>
      <c r="N213" s="2"/>
      <c r="O213" s="2"/>
      <c r="P213" s="2"/>
      <c r="Q213" s="2"/>
      <c r="R213" s="2"/>
      <c r="S213" s="2"/>
      <c r="T213" s="2"/>
      <c r="U213" s="2"/>
      <c r="V213" s="2"/>
      <c r="W213" s="2"/>
      <c r="X213" s="2"/>
      <c r="Y213" s="2"/>
      <c r="Z213" s="2"/>
      <c r="AA213" s="2"/>
      <c r="AB213" s="2"/>
      <c r="AC213" s="2"/>
      <c r="AD213" s="2"/>
      <c r="AE213" s="2"/>
      <c r="AF213" s="2"/>
      <c r="AG213" s="2"/>
      <c r="AH213" s="2"/>
      <c r="AI213" s="2"/>
      <c r="AJ213" s="2"/>
      <c r="AK213" s="2"/>
      <c r="AL213" s="2"/>
      <c r="AM213" s="2"/>
      <c r="AN213" s="2"/>
      <c r="AO213" s="2"/>
      <c r="AP213" s="2"/>
      <c r="AQ213" s="2"/>
      <c r="AR213" s="2"/>
      <c r="AS213" s="2"/>
      <c r="AT213" s="2"/>
      <c r="AU213" s="2"/>
      <c r="AV213" s="2"/>
      <c r="AW213" s="2"/>
      <c r="AX213" s="2"/>
      <c r="AY213" s="2"/>
      <c r="AZ213" s="1"/>
      <c r="BA213" s="1"/>
      <c r="BB213" s="1"/>
      <c r="BC213" s="1"/>
      <c r="BD213" s="1"/>
      <c r="BE213" s="1"/>
      <c r="BF213" s="1"/>
      <c r="BG213" s="1"/>
      <c r="BH213" s="1"/>
      <c r="BI213" s="1"/>
    </row>
    <row r="214" spans="1:61" ht="18.75" x14ac:dyDescent="0.45">
      <c r="A214" s="3"/>
      <c r="B214" s="3"/>
      <c r="C214" s="3"/>
      <c r="D214" s="3"/>
      <c r="E214" s="3"/>
      <c r="F214" s="2"/>
      <c r="G214" s="2"/>
      <c r="H214" s="2"/>
      <c r="I214" s="2"/>
      <c r="J214" s="2"/>
      <c r="K214" s="2"/>
      <c r="L214" s="2"/>
      <c r="M214" s="2"/>
      <c r="N214" s="2"/>
      <c r="O214" s="2"/>
      <c r="P214" s="2"/>
      <c r="Q214" s="2"/>
      <c r="R214" s="2"/>
      <c r="S214" s="2"/>
      <c r="T214" s="2"/>
      <c r="U214" s="2"/>
      <c r="V214" s="2"/>
      <c r="W214" s="2"/>
      <c r="X214" s="2"/>
      <c r="Y214" s="2"/>
      <c r="Z214" s="2"/>
      <c r="AA214" s="2"/>
      <c r="AB214" s="2"/>
      <c r="AC214" s="2"/>
      <c r="AD214" s="2"/>
      <c r="AE214" s="2"/>
      <c r="AF214" s="2"/>
      <c r="AG214" s="2"/>
      <c r="AH214" s="2"/>
      <c r="AI214" s="2"/>
      <c r="AJ214" s="2"/>
      <c r="AK214" s="2"/>
      <c r="AL214" s="2"/>
      <c r="AM214" s="2"/>
      <c r="AN214" s="2"/>
      <c r="AO214" s="2"/>
      <c r="AP214" s="2"/>
      <c r="AQ214" s="2"/>
      <c r="AR214" s="2"/>
      <c r="AS214" s="2"/>
      <c r="AT214" s="2"/>
      <c r="AU214" s="2"/>
      <c r="AV214" s="2"/>
      <c r="AW214" s="2"/>
      <c r="AX214" s="2"/>
      <c r="AY214" s="2"/>
      <c r="AZ214" s="1"/>
      <c r="BA214" s="1"/>
      <c r="BB214" s="1"/>
      <c r="BC214" s="1"/>
      <c r="BD214" s="1"/>
      <c r="BE214" s="1"/>
      <c r="BF214" s="1"/>
      <c r="BG214" s="1"/>
      <c r="BH214" s="1"/>
      <c r="BI214" s="1"/>
    </row>
    <row r="215" spans="1:61" ht="18.75" x14ac:dyDescent="0.45">
      <c r="A215" s="3"/>
      <c r="B215" s="3"/>
      <c r="C215" s="3"/>
      <c r="D215" s="3"/>
      <c r="E215" s="3"/>
      <c r="F215" s="2"/>
      <c r="G215" s="2"/>
      <c r="H215" s="2"/>
      <c r="I215" s="2"/>
      <c r="J215" s="2"/>
      <c r="K215" s="2"/>
      <c r="L215" s="2"/>
      <c r="M215" s="2"/>
      <c r="N215" s="2"/>
      <c r="O215" s="2"/>
      <c r="P215" s="2"/>
      <c r="Q215" s="2"/>
      <c r="R215" s="2"/>
      <c r="S215" s="2"/>
      <c r="T215" s="2"/>
      <c r="U215" s="2"/>
      <c r="V215" s="2"/>
      <c r="W215" s="2"/>
      <c r="X215" s="2"/>
      <c r="Y215" s="2"/>
      <c r="Z215" s="2"/>
      <c r="AA215" s="2"/>
      <c r="AB215" s="2"/>
      <c r="AC215" s="2"/>
      <c r="AD215" s="2"/>
      <c r="AE215" s="2"/>
      <c r="AF215" s="2"/>
      <c r="AG215" s="2"/>
      <c r="AH215" s="2"/>
      <c r="AI215" s="2"/>
      <c r="AJ215" s="2"/>
      <c r="AK215" s="2"/>
      <c r="AL215" s="2"/>
      <c r="AM215" s="2"/>
      <c r="AN215" s="2"/>
      <c r="AO215" s="2"/>
      <c r="AP215" s="2"/>
      <c r="AQ215" s="2"/>
      <c r="AR215" s="2"/>
      <c r="AS215" s="2"/>
      <c r="AT215" s="2"/>
      <c r="AU215" s="2"/>
      <c r="AV215" s="2"/>
      <c r="AW215" s="2"/>
      <c r="AX215" s="2"/>
      <c r="AY215" s="2"/>
      <c r="AZ215" s="1"/>
      <c r="BA215" s="1"/>
      <c r="BB215" s="1"/>
      <c r="BC215" s="1"/>
      <c r="BD215" s="1"/>
      <c r="BE215" s="1"/>
      <c r="BF215" s="1"/>
      <c r="BG215" s="1"/>
      <c r="BH215" s="1"/>
      <c r="BI215" s="1"/>
    </row>
    <row r="216" spans="1:61" ht="18.75" x14ac:dyDescent="0.45">
      <c r="A216" s="3"/>
      <c r="B216" s="3"/>
      <c r="C216" s="3"/>
      <c r="D216" s="3"/>
      <c r="E216" s="3"/>
      <c r="F216" s="2"/>
      <c r="G216" s="2"/>
      <c r="H216" s="2"/>
      <c r="I216" s="2"/>
      <c r="J216" s="2"/>
      <c r="K216" s="2"/>
      <c r="L216" s="2"/>
      <c r="M216" s="2"/>
      <c r="N216" s="2"/>
      <c r="O216" s="2"/>
      <c r="P216" s="2"/>
      <c r="Q216" s="2"/>
      <c r="R216" s="2"/>
      <c r="S216" s="2"/>
      <c r="T216" s="2"/>
      <c r="U216" s="2"/>
      <c r="V216" s="2"/>
      <c r="W216" s="2"/>
      <c r="X216" s="2"/>
      <c r="Y216" s="2"/>
      <c r="Z216" s="2"/>
      <c r="AA216" s="2"/>
      <c r="AB216" s="2"/>
      <c r="AC216" s="2"/>
      <c r="AD216" s="2"/>
      <c r="AE216" s="2"/>
      <c r="AF216" s="2"/>
      <c r="AG216" s="2"/>
      <c r="AH216" s="2"/>
      <c r="AI216" s="2"/>
      <c r="AJ216" s="2"/>
      <c r="AK216" s="2"/>
      <c r="AL216" s="2"/>
      <c r="AM216" s="2"/>
      <c r="AN216" s="2"/>
      <c r="AO216" s="2"/>
      <c r="AP216" s="2"/>
      <c r="AQ216" s="2"/>
      <c r="AR216" s="2"/>
      <c r="AS216" s="2"/>
      <c r="AT216" s="2"/>
      <c r="AU216" s="2"/>
      <c r="AV216" s="2"/>
      <c r="AW216" s="2"/>
      <c r="AX216" s="2"/>
      <c r="AY216" s="2"/>
      <c r="AZ216" s="1"/>
      <c r="BA216" s="1"/>
      <c r="BB216" s="1"/>
      <c r="BC216" s="1"/>
      <c r="BD216" s="1"/>
      <c r="BE216" s="1"/>
      <c r="BF216" s="1"/>
      <c r="BG216" s="1"/>
      <c r="BH216" s="1"/>
      <c r="BI216" s="1"/>
    </row>
    <row r="217" spans="1:61" ht="18.75" x14ac:dyDescent="0.45">
      <c r="A217" s="3"/>
      <c r="B217" s="3"/>
      <c r="C217" s="3"/>
      <c r="D217" s="3"/>
      <c r="E217" s="3"/>
      <c r="F217" s="2"/>
      <c r="G217" s="2"/>
      <c r="H217" s="2"/>
      <c r="I217" s="2"/>
      <c r="J217" s="2"/>
      <c r="K217" s="2"/>
      <c r="L217" s="2"/>
      <c r="M217" s="2"/>
      <c r="N217" s="2"/>
      <c r="O217" s="2"/>
      <c r="P217" s="2"/>
      <c r="Q217" s="2"/>
      <c r="R217" s="2"/>
      <c r="S217" s="2"/>
      <c r="T217" s="2"/>
      <c r="U217" s="2"/>
      <c r="V217" s="2"/>
      <c r="W217" s="2"/>
      <c r="X217" s="2"/>
      <c r="Y217" s="2"/>
      <c r="Z217" s="2"/>
      <c r="AA217" s="2"/>
      <c r="AB217" s="2"/>
      <c r="AC217" s="2"/>
      <c r="AD217" s="2"/>
      <c r="AE217" s="2"/>
      <c r="AF217" s="2"/>
      <c r="AG217" s="2"/>
      <c r="AH217" s="2"/>
      <c r="AI217" s="2"/>
      <c r="AJ217" s="2"/>
      <c r="AK217" s="2"/>
      <c r="AL217" s="2"/>
      <c r="AM217" s="2"/>
      <c r="AN217" s="2"/>
      <c r="AO217" s="2"/>
      <c r="AP217" s="2"/>
      <c r="AQ217" s="2"/>
      <c r="AR217" s="2"/>
      <c r="AS217" s="2"/>
      <c r="AT217" s="2"/>
      <c r="AU217" s="2"/>
      <c r="AV217" s="2"/>
      <c r="AW217" s="2"/>
      <c r="AX217" s="2"/>
      <c r="AY217" s="2"/>
      <c r="AZ217" s="1"/>
      <c r="BA217" s="1"/>
      <c r="BB217" s="1"/>
      <c r="BC217" s="1"/>
      <c r="BD217" s="1"/>
      <c r="BE217" s="1"/>
      <c r="BF217" s="1"/>
      <c r="BG217" s="1"/>
      <c r="BH217" s="1"/>
      <c r="BI217" s="1"/>
    </row>
    <row r="218" spans="1:61" ht="18.75" x14ac:dyDescent="0.45">
      <c r="A218" s="3"/>
      <c r="B218" s="3"/>
      <c r="C218" s="3"/>
      <c r="D218" s="3"/>
      <c r="E218" s="3"/>
      <c r="F218" s="2"/>
      <c r="G218" s="2"/>
      <c r="H218" s="2"/>
      <c r="I218" s="2"/>
      <c r="J218" s="2"/>
      <c r="K218" s="2"/>
      <c r="L218" s="2"/>
      <c r="M218" s="2"/>
      <c r="N218" s="2"/>
      <c r="O218" s="2"/>
      <c r="P218" s="2"/>
      <c r="Q218" s="2"/>
      <c r="R218" s="2"/>
      <c r="S218" s="2"/>
      <c r="T218" s="2"/>
      <c r="U218" s="2"/>
      <c r="V218" s="2"/>
      <c r="W218" s="2"/>
      <c r="X218" s="2"/>
      <c r="Y218" s="2"/>
      <c r="Z218" s="2"/>
      <c r="AA218" s="2"/>
      <c r="AB218" s="2"/>
      <c r="AC218" s="2"/>
      <c r="AD218" s="2"/>
      <c r="AE218" s="2"/>
      <c r="AF218" s="2"/>
      <c r="AG218" s="2"/>
      <c r="AH218" s="2"/>
      <c r="AI218" s="2"/>
      <c r="AJ218" s="2"/>
      <c r="AK218" s="2"/>
      <c r="AL218" s="2"/>
      <c r="AM218" s="2"/>
      <c r="AN218" s="2"/>
      <c r="AO218" s="2"/>
      <c r="AP218" s="2"/>
      <c r="AQ218" s="2"/>
      <c r="AR218" s="2"/>
      <c r="AS218" s="2"/>
      <c r="AT218" s="2"/>
      <c r="AU218" s="2"/>
      <c r="AV218" s="2"/>
      <c r="AW218" s="2"/>
      <c r="AX218" s="2"/>
      <c r="AY218" s="2"/>
      <c r="AZ218" s="1"/>
      <c r="BA218" s="1"/>
      <c r="BB218" s="1"/>
      <c r="BC218" s="1"/>
      <c r="BD218" s="1"/>
      <c r="BE218" s="1"/>
      <c r="BF218" s="1"/>
      <c r="BG218" s="1"/>
      <c r="BH218" s="1"/>
      <c r="BI218" s="1"/>
    </row>
    <row r="219" spans="1:61" ht="18.75" x14ac:dyDescent="0.45">
      <c r="A219" s="3"/>
      <c r="B219" s="3"/>
      <c r="C219" s="3"/>
      <c r="D219" s="3"/>
      <c r="E219" s="3"/>
      <c r="F219" s="2"/>
      <c r="G219" s="2"/>
      <c r="H219" s="2"/>
      <c r="I219" s="2"/>
      <c r="J219" s="2"/>
      <c r="K219" s="2"/>
      <c r="L219" s="2"/>
      <c r="M219" s="2"/>
      <c r="N219" s="2"/>
      <c r="O219" s="2"/>
      <c r="P219" s="2"/>
      <c r="Q219" s="2"/>
      <c r="R219" s="2"/>
      <c r="S219" s="2"/>
      <c r="T219" s="2"/>
      <c r="U219" s="2"/>
      <c r="V219" s="2"/>
      <c r="W219" s="2"/>
      <c r="X219" s="2"/>
      <c r="Y219" s="2"/>
      <c r="Z219" s="2"/>
      <c r="AA219" s="2"/>
      <c r="AB219" s="2"/>
      <c r="AC219" s="2"/>
      <c r="AD219" s="2"/>
      <c r="AE219" s="2"/>
      <c r="AF219" s="2"/>
      <c r="AG219" s="2"/>
      <c r="AH219" s="2"/>
      <c r="AI219" s="2"/>
      <c r="AJ219" s="2"/>
      <c r="AK219" s="2"/>
      <c r="AL219" s="2"/>
      <c r="AM219" s="2"/>
      <c r="AN219" s="2"/>
      <c r="AO219" s="2"/>
      <c r="AP219" s="2"/>
      <c r="AQ219" s="2"/>
      <c r="AR219" s="2"/>
      <c r="AS219" s="2"/>
      <c r="AT219" s="2"/>
      <c r="AU219" s="2"/>
      <c r="AV219" s="2"/>
      <c r="AW219" s="2"/>
      <c r="AX219" s="2"/>
      <c r="AY219" s="2"/>
      <c r="AZ219" s="1"/>
      <c r="BA219" s="1"/>
      <c r="BB219" s="1"/>
      <c r="BC219" s="1"/>
      <c r="BD219" s="1"/>
      <c r="BE219" s="1"/>
      <c r="BF219" s="1"/>
      <c r="BG219" s="1"/>
      <c r="BH219" s="1"/>
      <c r="BI219" s="1"/>
    </row>
    <row r="220" spans="1:61" ht="18.75" x14ac:dyDescent="0.45">
      <c r="A220" s="3"/>
      <c r="B220" s="3"/>
      <c r="C220" s="3"/>
      <c r="D220" s="3"/>
      <c r="E220" s="3"/>
      <c r="F220" s="2"/>
      <c r="G220" s="2"/>
      <c r="H220" s="2"/>
      <c r="I220" s="2"/>
      <c r="J220" s="2"/>
      <c r="K220" s="2"/>
      <c r="L220" s="2"/>
      <c r="M220" s="2"/>
      <c r="N220" s="2"/>
      <c r="O220" s="2"/>
      <c r="P220" s="2"/>
      <c r="Q220" s="2"/>
      <c r="R220" s="2"/>
      <c r="S220" s="2"/>
      <c r="T220" s="2"/>
      <c r="U220" s="2"/>
      <c r="V220" s="2"/>
      <c r="W220" s="2"/>
      <c r="X220" s="2"/>
      <c r="Y220" s="2"/>
      <c r="Z220" s="2"/>
      <c r="AA220" s="2"/>
      <c r="AB220" s="2"/>
      <c r="AC220" s="2"/>
      <c r="AD220" s="2"/>
      <c r="AE220" s="2"/>
      <c r="AF220" s="2"/>
      <c r="AG220" s="2"/>
      <c r="AH220" s="2"/>
      <c r="AI220" s="2"/>
      <c r="AJ220" s="2"/>
      <c r="AK220" s="2"/>
      <c r="AL220" s="2"/>
      <c r="AM220" s="2"/>
      <c r="AN220" s="2"/>
      <c r="AO220" s="2"/>
      <c r="AP220" s="2"/>
      <c r="AQ220" s="2"/>
      <c r="AR220" s="2"/>
      <c r="AS220" s="2"/>
      <c r="AT220" s="2"/>
      <c r="AU220" s="2"/>
      <c r="AV220" s="2"/>
      <c r="AW220" s="2"/>
      <c r="AX220" s="2"/>
      <c r="AY220" s="2"/>
      <c r="AZ220" s="1"/>
      <c r="BA220" s="1"/>
      <c r="BB220" s="1"/>
      <c r="BC220" s="1"/>
      <c r="BD220" s="1"/>
      <c r="BE220" s="1"/>
      <c r="BF220" s="1"/>
      <c r="BG220" s="1"/>
      <c r="BH220" s="1"/>
      <c r="BI220" s="1"/>
    </row>
    <row r="221" spans="1:61" ht="18.75" x14ac:dyDescent="0.45">
      <c r="A221" s="3"/>
      <c r="B221" s="3"/>
      <c r="C221" s="3"/>
      <c r="D221" s="3"/>
      <c r="E221" s="3"/>
      <c r="F221" s="2"/>
      <c r="G221" s="2"/>
      <c r="H221" s="2"/>
      <c r="I221" s="2"/>
      <c r="J221" s="2"/>
      <c r="K221" s="2"/>
      <c r="L221" s="2"/>
      <c r="M221" s="2"/>
      <c r="N221" s="2"/>
      <c r="O221" s="2"/>
      <c r="P221" s="2"/>
      <c r="Q221" s="2"/>
      <c r="R221" s="2"/>
      <c r="S221" s="2"/>
      <c r="T221" s="2"/>
      <c r="U221" s="2"/>
      <c r="V221" s="2"/>
      <c r="W221" s="2"/>
      <c r="X221" s="2"/>
      <c r="Y221" s="2"/>
      <c r="Z221" s="2"/>
      <c r="AA221" s="2"/>
      <c r="AB221" s="2"/>
      <c r="AC221" s="2"/>
      <c r="AD221" s="2"/>
      <c r="AE221" s="2"/>
      <c r="AF221" s="2"/>
      <c r="AG221" s="2"/>
      <c r="AH221" s="2"/>
      <c r="AI221" s="2"/>
      <c r="AJ221" s="2"/>
      <c r="AK221" s="2"/>
      <c r="AL221" s="2"/>
      <c r="AM221" s="2"/>
      <c r="AN221" s="2"/>
      <c r="AO221" s="2"/>
      <c r="AP221" s="2"/>
      <c r="AQ221" s="2"/>
      <c r="AR221" s="2"/>
      <c r="AS221" s="2"/>
      <c r="AT221" s="2"/>
      <c r="AU221" s="2"/>
      <c r="AV221" s="2"/>
      <c r="AW221" s="2"/>
      <c r="AX221" s="2"/>
      <c r="AY221" s="2"/>
      <c r="AZ221" s="1"/>
      <c r="BA221" s="1"/>
      <c r="BB221" s="1"/>
      <c r="BC221" s="1"/>
      <c r="BD221" s="1"/>
      <c r="BE221" s="1"/>
      <c r="BF221" s="1"/>
      <c r="BG221" s="1"/>
      <c r="BH221" s="1"/>
      <c r="BI221" s="1"/>
    </row>
    <row r="222" spans="1:61" ht="18.75" x14ac:dyDescent="0.45">
      <c r="A222" s="3"/>
      <c r="B222" s="3"/>
      <c r="C222" s="3"/>
      <c r="D222" s="3"/>
      <c r="E222" s="3"/>
      <c r="F222" s="2"/>
      <c r="G222" s="2"/>
      <c r="H222" s="2"/>
      <c r="I222" s="2"/>
      <c r="J222" s="2"/>
      <c r="K222" s="2"/>
      <c r="L222" s="2"/>
      <c r="M222" s="2"/>
      <c r="N222" s="2"/>
      <c r="O222" s="2"/>
      <c r="P222" s="2"/>
      <c r="Q222" s="2"/>
      <c r="R222" s="2"/>
      <c r="S222" s="2"/>
      <c r="T222" s="2"/>
      <c r="U222" s="2"/>
      <c r="V222" s="2"/>
      <c r="W222" s="2"/>
      <c r="X222" s="2"/>
      <c r="Y222" s="2"/>
      <c r="Z222" s="2"/>
      <c r="AA222" s="2"/>
      <c r="AB222" s="2"/>
      <c r="AC222" s="2"/>
      <c r="AD222" s="2"/>
      <c r="AE222" s="2"/>
      <c r="AF222" s="2"/>
      <c r="AG222" s="2"/>
      <c r="AH222" s="2"/>
      <c r="AI222" s="2"/>
      <c r="AJ222" s="2"/>
      <c r="AK222" s="2"/>
      <c r="AL222" s="2"/>
      <c r="AM222" s="2"/>
      <c r="AN222" s="2"/>
      <c r="AO222" s="2"/>
      <c r="AP222" s="2"/>
      <c r="AQ222" s="2"/>
      <c r="AR222" s="2"/>
      <c r="AS222" s="2"/>
      <c r="AT222" s="2"/>
      <c r="AU222" s="2"/>
      <c r="AV222" s="2"/>
      <c r="AW222" s="2"/>
      <c r="AX222" s="2"/>
      <c r="AY222" s="2"/>
      <c r="AZ222" s="1"/>
      <c r="BA222" s="1"/>
      <c r="BB222" s="1"/>
      <c r="BC222" s="1"/>
      <c r="BD222" s="1"/>
      <c r="BE222" s="1"/>
      <c r="BF222" s="1"/>
      <c r="BG222" s="1"/>
      <c r="BH222" s="1"/>
      <c r="BI222" s="1"/>
    </row>
    <row r="223" spans="1:61" ht="18.75" x14ac:dyDescent="0.45">
      <c r="A223" s="3"/>
      <c r="B223" s="3"/>
      <c r="C223" s="3"/>
      <c r="D223" s="3"/>
      <c r="E223" s="3"/>
      <c r="F223" s="2"/>
      <c r="G223" s="2"/>
      <c r="H223" s="2"/>
      <c r="I223" s="2"/>
      <c r="J223" s="2"/>
      <c r="K223" s="2"/>
      <c r="L223" s="2"/>
      <c r="M223" s="2"/>
      <c r="N223" s="2"/>
      <c r="O223" s="2"/>
      <c r="P223" s="2"/>
      <c r="Q223" s="2"/>
      <c r="R223" s="2"/>
      <c r="S223" s="2"/>
      <c r="T223" s="2"/>
      <c r="U223" s="2"/>
      <c r="V223" s="2"/>
      <c r="W223" s="2"/>
      <c r="X223" s="2"/>
      <c r="Y223" s="2"/>
      <c r="Z223" s="2"/>
      <c r="AA223" s="2"/>
      <c r="AB223" s="2"/>
      <c r="AC223" s="2"/>
      <c r="AD223" s="2"/>
      <c r="AE223" s="2"/>
      <c r="AF223" s="2"/>
      <c r="AG223" s="2"/>
      <c r="AH223" s="2"/>
      <c r="AI223" s="2"/>
      <c r="AJ223" s="2"/>
      <c r="AK223" s="2"/>
      <c r="AL223" s="2"/>
      <c r="AM223" s="2"/>
      <c r="AN223" s="2"/>
      <c r="AO223" s="2"/>
      <c r="AP223" s="2"/>
      <c r="AQ223" s="2"/>
      <c r="AR223" s="2"/>
      <c r="AS223" s="2"/>
      <c r="AT223" s="2"/>
      <c r="AU223" s="2"/>
      <c r="AV223" s="2"/>
      <c r="AW223" s="2"/>
      <c r="AX223" s="2"/>
      <c r="AY223" s="2"/>
      <c r="AZ223" s="1"/>
      <c r="BA223" s="1"/>
      <c r="BB223" s="1"/>
      <c r="BC223" s="1"/>
      <c r="BD223" s="1"/>
      <c r="BE223" s="1"/>
      <c r="BF223" s="1"/>
      <c r="BG223" s="1"/>
      <c r="BH223" s="1"/>
      <c r="BI223" s="1"/>
    </row>
    <row r="224" spans="1:61" ht="18.75" x14ac:dyDescent="0.45">
      <c r="A224" s="3"/>
      <c r="B224" s="3"/>
      <c r="C224" s="3"/>
      <c r="D224" s="3"/>
      <c r="E224" s="3"/>
      <c r="F224" s="2"/>
      <c r="G224" s="2"/>
      <c r="H224" s="2"/>
      <c r="I224" s="2"/>
      <c r="J224" s="2"/>
      <c r="K224" s="2"/>
      <c r="L224" s="2"/>
      <c r="M224" s="2"/>
      <c r="N224" s="2"/>
      <c r="O224" s="2"/>
      <c r="P224" s="2"/>
      <c r="Q224" s="2"/>
      <c r="R224" s="2"/>
      <c r="S224" s="2"/>
      <c r="T224" s="2"/>
      <c r="U224" s="2"/>
      <c r="V224" s="2"/>
      <c r="W224" s="2"/>
      <c r="X224" s="2"/>
      <c r="Y224" s="2"/>
      <c r="Z224" s="2"/>
      <c r="AA224" s="2"/>
      <c r="AB224" s="2"/>
      <c r="AC224" s="2"/>
      <c r="AD224" s="2"/>
      <c r="AE224" s="2"/>
      <c r="AF224" s="2"/>
      <c r="AG224" s="2"/>
      <c r="AH224" s="2"/>
      <c r="AI224" s="2"/>
      <c r="AJ224" s="2"/>
      <c r="AK224" s="2"/>
      <c r="AL224" s="2"/>
      <c r="AM224" s="2"/>
      <c r="AN224" s="2"/>
      <c r="AO224" s="2"/>
      <c r="AP224" s="2"/>
      <c r="AQ224" s="2"/>
      <c r="AR224" s="2"/>
      <c r="AS224" s="2"/>
      <c r="AT224" s="2"/>
      <c r="AU224" s="2"/>
      <c r="AV224" s="2"/>
      <c r="AW224" s="2"/>
      <c r="AX224" s="2"/>
      <c r="AY224" s="2"/>
      <c r="AZ224" s="1"/>
      <c r="BA224" s="1"/>
      <c r="BB224" s="1"/>
      <c r="BC224" s="1"/>
      <c r="BD224" s="1"/>
      <c r="BE224" s="1"/>
      <c r="BF224" s="1"/>
      <c r="BG224" s="1"/>
      <c r="BH224" s="1"/>
      <c r="BI224" s="1"/>
    </row>
    <row r="225" spans="1:61" ht="18.75" x14ac:dyDescent="0.45">
      <c r="A225" s="3"/>
      <c r="B225" s="3"/>
      <c r="C225" s="3"/>
      <c r="D225" s="3"/>
      <c r="E225" s="3"/>
      <c r="F225" s="2"/>
      <c r="G225" s="2"/>
      <c r="H225" s="2"/>
      <c r="I225" s="2"/>
      <c r="J225" s="2"/>
      <c r="K225" s="2"/>
      <c r="L225" s="2"/>
      <c r="M225" s="2"/>
      <c r="N225" s="2"/>
      <c r="O225" s="2"/>
      <c r="P225" s="2"/>
      <c r="Q225" s="2"/>
      <c r="R225" s="2"/>
      <c r="S225" s="2"/>
      <c r="T225" s="2"/>
      <c r="U225" s="2"/>
      <c r="V225" s="2"/>
      <c r="W225" s="2"/>
      <c r="X225" s="2"/>
      <c r="Y225" s="2"/>
      <c r="Z225" s="2"/>
      <c r="AA225" s="2"/>
      <c r="AB225" s="2"/>
      <c r="AC225" s="2"/>
      <c r="AD225" s="2"/>
      <c r="AE225" s="2"/>
      <c r="AF225" s="2"/>
      <c r="AG225" s="2"/>
      <c r="AH225" s="2"/>
      <c r="AI225" s="2"/>
      <c r="AJ225" s="2"/>
      <c r="AK225" s="2"/>
      <c r="AL225" s="2"/>
      <c r="AM225" s="2"/>
      <c r="AN225" s="2"/>
      <c r="AO225" s="2"/>
      <c r="AP225" s="2"/>
      <c r="AQ225" s="2"/>
      <c r="AR225" s="2"/>
      <c r="AS225" s="2"/>
      <c r="AT225" s="2"/>
      <c r="AU225" s="2"/>
      <c r="AV225" s="2"/>
      <c r="AW225" s="2"/>
      <c r="AX225" s="2"/>
      <c r="AY225" s="2"/>
      <c r="AZ225" s="1"/>
      <c r="BA225" s="1"/>
      <c r="BB225" s="1"/>
      <c r="BC225" s="1"/>
      <c r="BD225" s="1"/>
      <c r="BE225" s="1"/>
      <c r="BF225" s="1"/>
      <c r="BG225" s="1"/>
      <c r="BH225" s="1"/>
      <c r="BI225" s="1"/>
    </row>
    <row r="226" spans="1:61" ht="18.75" x14ac:dyDescent="0.45">
      <c r="A226" s="3"/>
      <c r="B226" s="3"/>
      <c r="C226" s="3"/>
      <c r="D226" s="3"/>
      <c r="E226" s="3"/>
      <c r="F226" s="2"/>
      <c r="G226" s="2"/>
      <c r="H226" s="2"/>
      <c r="I226" s="2"/>
      <c r="J226" s="2"/>
      <c r="K226" s="2"/>
      <c r="L226" s="2"/>
      <c r="M226" s="2"/>
      <c r="N226" s="2"/>
      <c r="O226" s="2"/>
      <c r="P226" s="2"/>
      <c r="Q226" s="2"/>
      <c r="R226" s="2"/>
      <c r="S226" s="2"/>
      <c r="T226" s="2"/>
      <c r="U226" s="2"/>
      <c r="V226" s="2"/>
      <c r="W226" s="2"/>
      <c r="X226" s="2"/>
      <c r="Y226" s="2"/>
      <c r="Z226" s="2"/>
      <c r="AA226" s="2"/>
      <c r="AB226" s="2"/>
      <c r="AC226" s="2"/>
      <c r="AD226" s="2"/>
      <c r="AE226" s="2"/>
      <c r="AF226" s="2"/>
      <c r="AG226" s="2"/>
      <c r="AH226" s="2"/>
      <c r="AI226" s="2"/>
      <c r="AJ226" s="2"/>
      <c r="AK226" s="2"/>
      <c r="AL226" s="2"/>
      <c r="AM226" s="2"/>
      <c r="AN226" s="2"/>
      <c r="AO226" s="2"/>
      <c r="AP226" s="2"/>
      <c r="AQ226" s="2"/>
      <c r="AR226" s="2"/>
      <c r="AS226" s="2"/>
      <c r="AT226" s="2"/>
      <c r="AU226" s="2"/>
      <c r="AV226" s="2"/>
      <c r="AW226" s="2"/>
      <c r="AX226" s="2"/>
      <c r="AY226" s="2"/>
      <c r="AZ226" s="1"/>
      <c r="BA226" s="1"/>
      <c r="BB226" s="1"/>
      <c r="BC226" s="1"/>
      <c r="BD226" s="1"/>
      <c r="BE226" s="1"/>
      <c r="BF226" s="1"/>
      <c r="BG226" s="1"/>
      <c r="BH226" s="1"/>
      <c r="BI226" s="1"/>
    </row>
    <row r="227" spans="1:61" ht="18.75" x14ac:dyDescent="0.45">
      <c r="A227" s="3"/>
      <c r="B227" s="3"/>
      <c r="C227" s="3"/>
      <c r="D227" s="3"/>
      <c r="E227" s="3"/>
      <c r="F227" s="2"/>
      <c r="G227" s="2"/>
      <c r="H227" s="2"/>
      <c r="I227" s="2"/>
      <c r="J227" s="2"/>
      <c r="K227" s="2"/>
      <c r="L227" s="2"/>
      <c r="M227" s="2"/>
      <c r="N227" s="2"/>
      <c r="O227" s="2"/>
      <c r="P227" s="2"/>
      <c r="Q227" s="2"/>
      <c r="R227" s="2"/>
      <c r="S227" s="2"/>
      <c r="T227" s="2"/>
      <c r="U227" s="2"/>
      <c r="V227" s="2"/>
      <c r="W227" s="2"/>
      <c r="X227" s="2"/>
      <c r="Y227" s="2"/>
      <c r="Z227" s="2"/>
      <c r="AA227" s="2"/>
      <c r="AB227" s="2"/>
      <c r="AC227" s="2"/>
      <c r="AD227" s="2"/>
      <c r="AE227" s="2"/>
      <c r="AF227" s="2"/>
      <c r="AG227" s="2"/>
      <c r="AH227" s="2"/>
      <c r="AI227" s="2"/>
      <c r="AJ227" s="2"/>
      <c r="AK227" s="2"/>
      <c r="AL227" s="2"/>
      <c r="AM227" s="2"/>
      <c r="AN227" s="2"/>
      <c r="AO227" s="2"/>
      <c r="AP227" s="2"/>
      <c r="AQ227" s="2"/>
      <c r="AR227" s="2"/>
      <c r="AS227" s="2"/>
      <c r="AT227" s="2"/>
      <c r="AU227" s="2"/>
      <c r="AV227" s="2"/>
      <c r="AW227" s="2"/>
      <c r="AX227" s="2"/>
      <c r="AY227" s="2"/>
      <c r="AZ227" s="1"/>
      <c r="BA227" s="1"/>
      <c r="BB227" s="1"/>
      <c r="BC227" s="1"/>
      <c r="BD227" s="1"/>
      <c r="BE227" s="1"/>
      <c r="BF227" s="1"/>
      <c r="BG227" s="1"/>
      <c r="BH227" s="1"/>
      <c r="BI227" s="1"/>
    </row>
    <row r="228" spans="1:61" x14ac:dyDescent="0.4">
      <c r="G228" s="1"/>
      <c r="H228" s="1"/>
      <c r="I228" s="1"/>
      <c r="K228" s="1"/>
      <c r="L228" s="1"/>
      <c r="M228" s="1"/>
      <c r="N228" s="1"/>
      <c r="O228" s="1"/>
      <c r="P228" s="1"/>
      <c r="Q228" s="1"/>
      <c r="R228" s="1"/>
      <c r="S228" s="1"/>
      <c r="T228" s="1"/>
      <c r="U228" s="1"/>
      <c r="V228" s="1"/>
      <c r="W228" s="1"/>
      <c r="X228" s="1"/>
      <c r="Y228" s="1"/>
      <c r="Z228" s="1"/>
      <c r="AA228" s="1"/>
      <c r="AB228" s="1"/>
      <c r="AC228" s="1"/>
      <c r="AD228" s="1"/>
      <c r="AE228" s="1"/>
      <c r="AF228" s="1"/>
      <c r="AG228" s="1"/>
      <c r="AH228" s="1"/>
      <c r="AI228" s="1"/>
      <c r="AJ228" s="1"/>
      <c r="AK228" s="1"/>
      <c r="AL228" s="1"/>
      <c r="AM228" s="1"/>
      <c r="AN228" s="1"/>
      <c r="AO228" s="1"/>
      <c r="AP228" s="1"/>
      <c r="AQ228" s="1"/>
      <c r="AR228" s="1"/>
      <c r="AS228" s="1"/>
      <c r="AT228" s="1"/>
      <c r="AU228" s="1"/>
      <c r="AV228" s="1"/>
      <c r="AW228" s="1"/>
      <c r="AX228" s="1"/>
      <c r="AY228" s="1"/>
      <c r="AZ228" s="1"/>
      <c r="BA228" s="1"/>
      <c r="BB228" s="1"/>
      <c r="BC228" s="1"/>
      <c r="BD228" s="1"/>
      <c r="BE228" s="1"/>
      <c r="BF228" s="1"/>
      <c r="BG228" s="1"/>
      <c r="BH228" s="1"/>
      <c r="BI228" s="1"/>
    </row>
    <row r="229" spans="1:61" x14ac:dyDescent="0.4">
      <c r="G229" s="1"/>
      <c r="H229" s="1"/>
      <c r="I229" s="1"/>
      <c r="K229" s="1"/>
      <c r="L229" s="1"/>
      <c r="M229" s="1"/>
      <c r="N229" s="1"/>
      <c r="O229" s="1"/>
      <c r="P229" s="1"/>
      <c r="Q229" s="1"/>
      <c r="R229" s="1"/>
      <c r="S229" s="1"/>
      <c r="T229" s="1"/>
      <c r="U229" s="1"/>
      <c r="V229" s="1"/>
      <c r="W229" s="1"/>
      <c r="X229" s="1"/>
      <c r="Y229" s="1"/>
      <c r="Z229" s="1"/>
      <c r="AA229" s="1"/>
      <c r="AB229" s="1"/>
      <c r="AC229" s="1"/>
      <c r="AD229" s="1"/>
      <c r="AE229" s="1"/>
      <c r="AF229" s="1"/>
      <c r="AG229" s="1"/>
      <c r="AH229" s="1"/>
      <c r="AI229" s="1"/>
      <c r="AJ229" s="1"/>
      <c r="AK229" s="1"/>
      <c r="AL229" s="1"/>
      <c r="AM229" s="1"/>
      <c r="AN229" s="1"/>
      <c r="AO229" s="1"/>
      <c r="AP229" s="1"/>
      <c r="AQ229" s="1"/>
      <c r="AR229" s="1"/>
      <c r="AS229" s="1"/>
      <c r="AT229" s="1"/>
      <c r="AU229" s="1"/>
      <c r="AV229" s="1"/>
      <c r="AW229" s="1"/>
      <c r="AX229" s="1"/>
      <c r="AY229" s="1"/>
      <c r="AZ229" s="1"/>
      <c r="BA229" s="1"/>
      <c r="BB229" s="1"/>
      <c r="BC229" s="1"/>
      <c r="BD229" s="1"/>
      <c r="BE229" s="1"/>
      <c r="BF229" s="1"/>
      <c r="BG229" s="1"/>
      <c r="BH229" s="1"/>
      <c r="BI229" s="1"/>
    </row>
    <row r="230" spans="1:61" x14ac:dyDescent="0.4">
      <c r="G230" s="1"/>
      <c r="H230" s="1"/>
      <c r="I230" s="1"/>
      <c r="K230" s="1"/>
      <c r="L230" s="1"/>
      <c r="M230" s="1"/>
      <c r="N230" s="1"/>
      <c r="O230" s="1"/>
      <c r="P230" s="1"/>
      <c r="Q230" s="1"/>
      <c r="R230" s="1"/>
      <c r="S230" s="1"/>
      <c r="T230" s="1"/>
      <c r="U230" s="1"/>
      <c r="V230" s="1"/>
      <c r="W230" s="1"/>
      <c r="X230" s="1"/>
      <c r="Y230" s="1"/>
      <c r="Z230" s="1"/>
      <c r="AA230" s="1"/>
      <c r="AB230" s="1"/>
      <c r="AC230" s="1"/>
      <c r="AD230" s="1"/>
      <c r="AE230" s="1"/>
      <c r="AF230" s="1"/>
      <c r="AG230" s="1"/>
      <c r="AH230" s="1"/>
      <c r="AI230" s="1"/>
      <c r="AJ230" s="1"/>
      <c r="AK230" s="1"/>
      <c r="AL230" s="1"/>
      <c r="AM230" s="1"/>
      <c r="AN230" s="1"/>
      <c r="AO230" s="1"/>
      <c r="AP230" s="1"/>
      <c r="AQ230" s="1"/>
      <c r="AR230" s="1"/>
      <c r="AS230" s="1"/>
      <c r="AT230" s="1"/>
      <c r="AU230" s="1"/>
      <c r="AV230" s="1"/>
      <c r="AW230" s="1"/>
      <c r="AX230" s="1"/>
      <c r="AY230" s="1"/>
      <c r="AZ230" s="1"/>
      <c r="BA230" s="1"/>
      <c r="BB230" s="1"/>
      <c r="BC230" s="1"/>
      <c r="BD230" s="1"/>
      <c r="BE230" s="1"/>
      <c r="BF230" s="1"/>
      <c r="BG230" s="1"/>
      <c r="BH230" s="1"/>
      <c r="BI230" s="1"/>
    </row>
    <row r="231" spans="1:61" x14ac:dyDescent="0.4">
      <c r="G231" s="1"/>
      <c r="H231" s="1"/>
      <c r="I231" s="1"/>
      <c r="K231" s="1"/>
      <c r="L231" s="1"/>
      <c r="M231" s="1"/>
      <c r="N231" s="1"/>
      <c r="O231" s="1"/>
      <c r="P231" s="1"/>
      <c r="Q231" s="1"/>
      <c r="R231" s="1"/>
      <c r="S231" s="1"/>
      <c r="T231" s="1"/>
      <c r="U231" s="1"/>
      <c r="V231" s="1"/>
      <c r="W231" s="1"/>
      <c r="X231" s="1"/>
      <c r="Y231" s="1"/>
      <c r="Z231" s="1"/>
      <c r="AA231" s="1"/>
      <c r="AB231" s="1"/>
      <c r="AC231" s="1"/>
      <c r="AD231" s="1"/>
      <c r="AE231" s="1"/>
      <c r="AF231" s="1"/>
      <c r="AG231" s="1"/>
      <c r="AH231" s="1"/>
      <c r="AI231" s="1"/>
      <c r="AJ231" s="1"/>
      <c r="AK231" s="1"/>
      <c r="AL231" s="1"/>
      <c r="AM231" s="1"/>
      <c r="AN231" s="1"/>
      <c r="AO231" s="1"/>
      <c r="AP231" s="1"/>
      <c r="AQ231" s="1"/>
      <c r="AR231" s="1"/>
      <c r="AS231" s="1"/>
      <c r="AT231" s="1"/>
      <c r="AU231" s="1"/>
      <c r="AV231" s="1"/>
      <c r="AW231" s="1"/>
      <c r="AX231" s="1"/>
      <c r="AY231" s="1"/>
      <c r="AZ231" s="1"/>
      <c r="BA231" s="1"/>
      <c r="BB231" s="1"/>
      <c r="BC231" s="1"/>
      <c r="BD231" s="1"/>
      <c r="BE231" s="1"/>
      <c r="BF231" s="1"/>
      <c r="BG231" s="1"/>
      <c r="BH231" s="1"/>
      <c r="BI231" s="1"/>
    </row>
    <row r="232" spans="1:61" x14ac:dyDescent="0.4">
      <c r="G232" s="1"/>
      <c r="H232" s="1"/>
      <c r="I232" s="1"/>
      <c r="K232" s="1"/>
      <c r="L232" s="1"/>
      <c r="M232" s="1"/>
      <c r="N232" s="1"/>
      <c r="O232" s="1"/>
      <c r="P232" s="1"/>
      <c r="Q232" s="1"/>
      <c r="R232" s="1"/>
      <c r="S232" s="1"/>
      <c r="T232" s="1"/>
      <c r="U232" s="1"/>
      <c r="V232" s="1"/>
      <c r="W232" s="1"/>
      <c r="X232" s="1"/>
      <c r="Y232" s="1"/>
      <c r="Z232" s="1"/>
      <c r="AA232" s="1"/>
      <c r="AB232" s="1"/>
      <c r="AC232" s="1"/>
      <c r="AD232" s="1"/>
      <c r="AE232" s="1"/>
      <c r="AF232" s="1"/>
      <c r="AG232" s="1"/>
      <c r="AH232" s="1"/>
      <c r="AI232" s="1"/>
      <c r="AJ232" s="1"/>
      <c r="AK232" s="1"/>
      <c r="AL232" s="1"/>
      <c r="AM232" s="1"/>
      <c r="AN232" s="1"/>
      <c r="AO232" s="1"/>
      <c r="AP232" s="1"/>
      <c r="AQ232" s="1"/>
      <c r="AR232" s="1"/>
      <c r="AS232" s="1"/>
      <c r="AT232" s="1"/>
      <c r="AU232" s="1"/>
      <c r="AV232" s="1"/>
      <c r="AW232" s="1"/>
      <c r="AX232" s="1"/>
      <c r="AY232" s="1"/>
      <c r="AZ232" s="1"/>
      <c r="BA232" s="1"/>
      <c r="BB232" s="1"/>
      <c r="BC232" s="1"/>
      <c r="BD232" s="1"/>
      <c r="BE232" s="1"/>
      <c r="BF232" s="1"/>
      <c r="BG232" s="1"/>
      <c r="BH232" s="1"/>
      <c r="BI232" s="1"/>
    </row>
    <row r="233" spans="1:61" x14ac:dyDescent="0.4">
      <c r="G233" s="1"/>
      <c r="H233" s="1"/>
      <c r="I233" s="1"/>
      <c r="K233" s="1"/>
      <c r="L233" s="1"/>
      <c r="M233" s="1"/>
      <c r="N233" s="1"/>
      <c r="O233" s="1"/>
    </row>
    <row r="234" spans="1:61" x14ac:dyDescent="0.4">
      <c r="G234" s="1"/>
      <c r="H234" s="1"/>
      <c r="I234" s="1"/>
      <c r="K234" s="1"/>
      <c r="L234" s="1"/>
      <c r="M234" s="1"/>
      <c r="N234" s="1"/>
      <c r="O234" s="1"/>
    </row>
    <row r="235" spans="1:61" x14ac:dyDescent="0.4">
      <c r="G235" s="1"/>
      <c r="H235" s="1"/>
      <c r="I235" s="1"/>
      <c r="K235" s="1"/>
      <c r="L235" s="1"/>
      <c r="M235" s="1"/>
      <c r="N235" s="1"/>
      <c r="O235" s="1"/>
    </row>
    <row r="236" spans="1:61" x14ac:dyDescent="0.4">
      <c r="G236" s="1"/>
      <c r="H236" s="1"/>
      <c r="I236" s="1"/>
      <c r="K236" s="1"/>
      <c r="L236" s="1"/>
      <c r="M236" s="1"/>
      <c r="N236" s="1"/>
      <c r="O236" s="1"/>
    </row>
    <row r="237" spans="1:61" x14ac:dyDescent="0.4">
      <c r="G237" s="1"/>
      <c r="H237" s="1"/>
      <c r="I237" s="1"/>
      <c r="K237" s="1"/>
      <c r="L237" s="1"/>
      <c r="M237" s="1"/>
      <c r="N237" s="1"/>
      <c r="O237" s="1"/>
    </row>
    <row r="238" spans="1:61" x14ac:dyDescent="0.4">
      <c r="G238" s="1"/>
      <c r="H238" s="1"/>
      <c r="I238" s="1"/>
      <c r="K238" s="1"/>
      <c r="L238" s="1"/>
      <c r="M238" s="1"/>
      <c r="N238" s="1"/>
      <c r="O238" s="1"/>
    </row>
    <row r="239" spans="1:61" x14ac:dyDescent="0.4">
      <c r="G239" s="1"/>
      <c r="H239" s="1"/>
      <c r="I239" s="1"/>
      <c r="K239" s="1"/>
      <c r="L239" s="1"/>
      <c r="M239" s="1"/>
      <c r="N239" s="1"/>
      <c r="O239" s="1"/>
    </row>
    <row r="240" spans="1:61" x14ac:dyDescent="0.4">
      <c r="G240" s="1"/>
      <c r="H240" s="1"/>
      <c r="I240" s="1"/>
      <c r="K240" s="1"/>
      <c r="L240" s="1"/>
      <c r="M240" s="1"/>
      <c r="N240" s="1"/>
      <c r="O240" s="1"/>
    </row>
    <row r="241" spans="7:15" x14ac:dyDescent="0.4">
      <c r="G241" s="1"/>
      <c r="H241" s="1"/>
      <c r="I241" s="1"/>
      <c r="K241" s="1"/>
      <c r="L241" s="1"/>
      <c r="M241" s="1"/>
      <c r="N241" s="1"/>
      <c r="O241" s="1"/>
    </row>
    <row r="242" spans="7:15" x14ac:dyDescent="0.4">
      <c r="G242" s="1"/>
      <c r="H242" s="1"/>
      <c r="I242" s="1"/>
      <c r="K242" s="1"/>
      <c r="L242" s="1"/>
      <c r="M242" s="1"/>
      <c r="N242" s="1"/>
      <c r="O242" s="1"/>
    </row>
    <row r="243" spans="7:15" x14ac:dyDescent="0.4">
      <c r="G243" s="1"/>
      <c r="H243" s="1"/>
      <c r="I243" s="1"/>
      <c r="K243" s="1"/>
      <c r="L243" s="1"/>
      <c r="M243" s="1"/>
      <c r="N243" s="1"/>
      <c r="O243" s="1"/>
    </row>
    <row r="244" spans="7:15" x14ac:dyDescent="0.4">
      <c r="G244" s="1"/>
      <c r="H244" s="1"/>
      <c r="I244" s="1"/>
      <c r="K244" s="1"/>
      <c r="L244" s="1"/>
      <c r="M244" s="1"/>
      <c r="N244" s="1"/>
      <c r="O244" s="1"/>
    </row>
    <row r="245" spans="7:15" x14ac:dyDescent="0.4">
      <c r="G245" s="1"/>
      <c r="H245" s="1"/>
      <c r="I245" s="1"/>
      <c r="K245" s="1"/>
      <c r="L245" s="1"/>
      <c r="M245" s="1"/>
      <c r="N245" s="1"/>
      <c r="O245" s="1"/>
    </row>
    <row r="246" spans="7:15" x14ac:dyDescent="0.4">
      <c r="G246" s="1"/>
      <c r="H246" s="1"/>
      <c r="I246" s="1"/>
      <c r="K246" s="1"/>
      <c r="L246" s="1"/>
      <c r="M246" s="1"/>
      <c r="N246" s="1"/>
      <c r="O246" s="1"/>
    </row>
    <row r="247" spans="7:15" x14ac:dyDescent="0.4">
      <c r="G247" s="1"/>
      <c r="H247" s="1"/>
      <c r="I247" s="1"/>
      <c r="K247" s="1"/>
      <c r="L247" s="1"/>
      <c r="M247" s="1"/>
      <c r="N247" s="1"/>
      <c r="O247" s="1"/>
    </row>
    <row r="248" spans="7:15" x14ac:dyDescent="0.4">
      <c r="G248" s="1"/>
      <c r="H248" s="1"/>
      <c r="I248" s="1"/>
      <c r="K248" s="1"/>
      <c r="L248" s="1"/>
      <c r="M248" s="1"/>
      <c r="N248" s="1"/>
      <c r="O248" s="1"/>
    </row>
    <row r="249" spans="7:15" x14ac:dyDescent="0.4">
      <c r="G249" s="1"/>
      <c r="H249" s="1"/>
      <c r="I249" s="1"/>
      <c r="K249" s="1"/>
      <c r="L249" s="1"/>
      <c r="M249" s="1"/>
      <c r="N249" s="1"/>
      <c r="O249" s="1"/>
    </row>
    <row r="250" spans="7:15" x14ac:dyDescent="0.4">
      <c r="G250" s="1"/>
      <c r="H250" s="1"/>
      <c r="I250" s="1"/>
      <c r="K250" s="1"/>
      <c r="L250" s="1"/>
      <c r="M250" s="1"/>
      <c r="N250" s="1"/>
      <c r="O250" s="1"/>
    </row>
    <row r="251" spans="7:15" x14ac:dyDescent="0.4">
      <c r="G251" s="1"/>
      <c r="H251" s="1"/>
      <c r="I251" s="1"/>
      <c r="K251" s="1"/>
      <c r="L251" s="1"/>
      <c r="M251" s="1"/>
      <c r="N251" s="1"/>
      <c r="O251" s="1"/>
    </row>
    <row r="252" spans="7:15" x14ac:dyDescent="0.4">
      <c r="G252" s="1"/>
      <c r="H252" s="1"/>
      <c r="I252" s="1"/>
      <c r="K252" s="1"/>
      <c r="L252" s="1"/>
      <c r="M252" s="1"/>
      <c r="N252" s="1"/>
      <c r="O252" s="1"/>
    </row>
    <row r="253" spans="7:15" x14ac:dyDescent="0.4">
      <c r="G253" s="1"/>
      <c r="H253" s="1"/>
      <c r="I253" s="1"/>
      <c r="K253" s="1"/>
      <c r="L253" s="1"/>
      <c r="M253" s="1"/>
      <c r="N253" s="1"/>
      <c r="O253" s="1"/>
    </row>
    <row r="254" spans="7:15" x14ac:dyDescent="0.4">
      <c r="G254" s="1"/>
      <c r="H254" s="1"/>
      <c r="I254" s="1"/>
      <c r="K254" s="1"/>
      <c r="L254" s="1"/>
      <c r="M254" s="1"/>
      <c r="N254" s="1"/>
      <c r="O254" s="1"/>
    </row>
    <row r="255" spans="7:15" x14ac:dyDescent="0.4">
      <c r="G255" s="1"/>
      <c r="H255" s="1"/>
      <c r="I255" s="1"/>
      <c r="K255" s="1"/>
      <c r="L255" s="1"/>
      <c r="M255" s="1"/>
      <c r="N255" s="1"/>
      <c r="O255" s="1"/>
    </row>
    <row r="256" spans="7:15" x14ac:dyDescent="0.4">
      <c r="G256" s="1"/>
      <c r="H256" s="1"/>
      <c r="I256" s="1"/>
      <c r="K256" s="1"/>
      <c r="L256" s="1"/>
      <c r="M256" s="1"/>
      <c r="N256" s="1"/>
      <c r="O256" s="1"/>
    </row>
    <row r="257" spans="7:15" x14ac:dyDescent="0.4">
      <c r="G257" s="1"/>
      <c r="H257" s="1"/>
      <c r="I257" s="1"/>
      <c r="K257" s="1"/>
      <c r="L257" s="1"/>
      <c r="M257" s="1"/>
      <c r="N257" s="1"/>
      <c r="O257" s="1"/>
    </row>
    <row r="258" spans="7:15" x14ac:dyDescent="0.4">
      <c r="G258" s="1"/>
      <c r="H258" s="1"/>
      <c r="I258" s="1"/>
      <c r="K258" s="1"/>
      <c r="L258" s="1"/>
      <c r="M258" s="1"/>
      <c r="N258" s="1"/>
      <c r="O258" s="1"/>
    </row>
    <row r="259" spans="7:15" x14ac:dyDescent="0.4">
      <c r="G259" s="1"/>
      <c r="H259" s="1"/>
      <c r="I259" s="1"/>
      <c r="K259" s="1"/>
      <c r="L259" s="1"/>
      <c r="M259" s="1"/>
      <c r="N259" s="1"/>
      <c r="O259" s="1"/>
    </row>
    <row r="260" spans="7:15" x14ac:dyDescent="0.4">
      <c r="G260" s="1"/>
      <c r="H260" s="1"/>
      <c r="I260" s="1"/>
      <c r="K260" s="1"/>
      <c r="L260" s="1"/>
      <c r="M260" s="1"/>
      <c r="N260" s="1"/>
      <c r="O260" s="1"/>
    </row>
    <row r="261" spans="7:15" x14ac:dyDescent="0.4">
      <c r="G261" s="1"/>
      <c r="H261" s="1"/>
      <c r="I261" s="1"/>
      <c r="K261" s="1"/>
      <c r="L261" s="1"/>
      <c r="M261" s="1"/>
      <c r="N261" s="1"/>
      <c r="O261" s="1"/>
    </row>
    <row r="262" spans="7:15" x14ac:dyDescent="0.4">
      <c r="G262" s="1"/>
      <c r="H262" s="1"/>
      <c r="I262" s="1"/>
      <c r="K262" s="1"/>
      <c r="L262" s="1"/>
      <c r="M262" s="1"/>
      <c r="N262" s="1"/>
      <c r="O262" s="1"/>
    </row>
    <row r="263" spans="7:15" x14ac:dyDescent="0.4">
      <c r="G263" s="1"/>
      <c r="H263" s="1"/>
      <c r="I263" s="1"/>
      <c r="K263" s="1"/>
      <c r="L263" s="1"/>
      <c r="M263" s="1"/>
      <c r="N263" s="1"/>
      <c r="O263" s="1"/>
    </row>
    <row r="264" spans="7:15" x14ac:dyDescent="0.4">
      <c r="G264" s="1"/>
      <c r="H264" s="1"/>
      <c r="I264" s="1"/>
      <c r="K264" s="1"/>
      <c r="L264" s="1"/>
      <c r="M264" s="1"/>
      <c r="N264" s="1"/>
      <c r="O264" s="1"/>
    </row>
    <row r="265" spans="7:15" x14ac:dyDescent="0.4">
      <c r="G265" s="1"/>
      <c r="H265" s="1"/>
      <c r="I265" s="1"/>
      <c r="K265" s="1"/>
      <c r="L265" s="1"/>
      <c r="M265" s="1"/>
      <c r="N265" s="1"/>
      <c r="O265" s="1"/>
    </row>
    <row r="266" spans="7:15" x14ac:dyDescent="0.4">
      <c r="G266" s="1"/>
      <c r="H266" s="1"/>
      <c r="I266" s="1"/>
      <c r="K266" s="1"/>
      <c r="L266" s="1"/>
      <c r="M266" s="1"/>
      <c r="N266" s="1"/>
      <c r="O266" s="1"/>
    </row>
    <row r="267" spans="7:15" x14ac:dyDescent="0.4">
      <c r="G267" s="1"/>
      <c r="H267" s="1"/>
      <c r="I267" s="1"/>
      <c r="K267" s="1"/>
      <c r="L267" s="1"/>
      <c r="M267" s="1"/>
      <c r="N267" s="1"/>
      <c r="O267" s="1"/>
    </row>
    <row r="268" spans="7:15" x14ac:dyDescent="0.4">
      <c r="G268" s="1"/>
      <c r="H268" s="1"/>
      <c r="I268" s="1"/>
      <c r="K268" s="1"/>
      <c r="L268" s="1"/>
      <c r="M268" s="1"/>
      <c r="N268" s="1"/>
      <c r="O268" s="1"/>
    </row>
    <row r="269" spans="7:15" x14ac:dyDescent="0.4">
      <c r="G269" s="1"/>
      <c r="H269" s="1"/>
      <c r="I269" s="1"/>
      <c r="K269" s="1"/>
      <c r="L269" s="1"/>
      <c r="M269" s="1"/>
      <c r="N269" s="1"/>
      <c r="O269" s="1"/>
    </row>
    <row r="270" spans="7:15" x14ac:dyDescent="0.4">
      <c r="G270" s="1"/>
      <c r="H270" s="1"/>
      <c r="I270" s="1"/>
      <c r="K270" s="1"/>
      <c r="L270" s="1"/>
      <c r="M270" s="1"/>
      <c r="N270" s="1"/>
      <c r="O270" s="1"/>
    </row>
    <row r="271" spans="7:15" x14ac:dyDescent="0.4">
      <c r="G271" s="1"/>
      <c r="H271" s="1"/>
      <c r="I271" s="1"/>
      <c r="K271" s="1"/>
      <c r="L271" s="1"/>
      <c r="M271" s="1"/>
      <c r="N271" s="1"/>
      <c r="O271" s="1"/>
    </row>
    <row r="272" spans="7:15" x14ac:dyDescent="0.4">
      <c r="G272" s="1"/>
      <c r="H272" s="1"/>
      <c r="I272" s="1"/>
      <c r="K272" s="1"/>
      <c r="L272" s="1"/>
      <c r="M272" s="1"/>
      <c r="N272" s="1"/>
      <c r="O272" s="1"/>
    </row>
    <row r="273" spans="7:15" x14ac:dyDescent="0.4">
      <c r="G273" s="1"/>
      <c r="H273" s="1"/>
      <c r="I273" s="1"/>
      <c r="K273" s="1"/>
      <c r="L273" s="1"/>
      <c r="M273" s="1"/>
      <c r="N273" s="1"/>
      <c r="O273" s="1"/>
    </row>
    <row r="274" spans="7:15" x14ac:dyDescent="0.4">
      <c r="G274" s="1"/>
      <c r="H274" s="1"/>
      <c r="I274" s="1"/>
      <c r="K274" s="1"/>
      <c r="L274" s="1"/>
      <c r="M274" s="1"/>
      <c r="N274" s="1"/>
      <c r="O274" s="1"/>
    </row>
    <row r="275" spans="7:15" x14ac:dyDescent="0.4">
      <c r="G275" s="1"/>
      <c r="H275" s="1"/>
      <c r="I275" s="1"/>
      <c r="K275" s="1"/>
      <c r="L275" s="1"/>
      <c r="M275" s="1"/>
      <c r="N275" s="1"/>
      <c r="O275" s="1"/>
    </row>
    <row r="276" spans="7:15" x14ac:dyDescent="0.4">
      <c r="G276" s="1"/>
      <c r="H276" s="1"/>
      <c r="I276" s="1"/>
      <c r="K276" s="1"/>
      <c r="L276" s="1"/>
      <c r="M276" s="1"/>
      <c r="N276" s="1"/>
      <c r="O276" s="1"/>
    </row>
    <row r="277" spans="7:15" x14ac:dyDescent="0.4">
      <c r="G277" s="1"/>
      <c r="H277" s="1"/>
      <c r="I277" s="1"/>
      <c r="K277" s="1"/>
      <c r="L277" s="1"/>
      <c r="M277" s="1"/>
      <c r="N277" s="1"/>
      <c r="O277" s="1"/>
    </row>
    <row r="278" spans="7:15" x14ac:dyDescent="0.4">
      <c r="G278" s="1"/>
      <c r="H278" s="1"/>
      <c r="I278" s="1"/>
      <c r="K278" s="1"/>
      <c r="L278" s="1"/>
      <c r="M278" s="1"/>
      <c r="N278" s="1"/>
      <c r="O278" s="1"/>
    </row>
    <row r="279" spans="7:15" x14ac:dyDescent="0.4">
      <c r="G279" s="1"/>
      <c r="H279" s="1"/>
      <c r="I279" s="1"/>
      <c r="K279" s="1"/>
      <c r="L279" s="1"/>
      <c r="M279" s="1"/>
      <c r="N279" s="1"/>
      <c r="O279" s="1"/>
    </row>
    <row r="280" spans="7:15" x14ac:dyDescent="0.4">
      <c r="G280" s="1"/>
      <c r="H280" s="1"/>
      <c r="I280" s="1"/>
      <c r="K280" s="1"/>
      <c r="L280" s="1"/>
      <c r="M280" s="1"/>
      <c r="N280" s="1"/>
      <c r="O280" s="1"/>
    </row>
    <row r="281" spans="7:15" x14ac:dyDescent="0.4">
      <c r="G281" s="1"/>
      <c r="H281" s="1"/>
      <c r="I281" s="1"/>
      <c r="K281" s="1"/>
      <c r="L281" s="1"/>
      <c r="M281" s="1"/>
      <c r="N281" s="1"/>
      <c r="O281" s="1"/>
    </row>
    <row r="282" spans="7:15" x14ac:dyDescent="0.4">
      <c r="G282" s="1"/>
      <c r="H282" s="1"/>
      <c r="I282" s="1"/>
      <c r="K282" s="1"/>
      <c r="L282" s="1"/>
      <c r="M282" s="1"/>
      <c r="N282" s="1"/>
      <c r="O282" s="1"/>
    </row>
    <row r="283" spans="7:15" x14ac:dyDescent="0.4">
      <c r="G283" s="1"/>
      <c r="H283" s="1"/>
      <c r="I283" s="1"/>
      <c r="K283" s="1"/>
      <c r="L283" s="1"/>
      <c r="M283" s="1"/>
      <c r="N283" s="1"/>
      <c r="O283" s="1"/>
    </row>
    <row r="284" spans="7:15" x14ac:dyDescent="0.4">
      <c r="G284" s="1"/>
      <c r="H284" s="1"/>
      <c r="I284" s="1"/>
      <c r="K284" s="1"/>
      <c r="L284" s="1"/>
      <c r="M284" s="1"/>
      <c r="N284" s="1"/>
      <c r="O284" s="1"/>
    </row>
    <row r="285" spans="7:15" x14ac:dyDescent="0.4">
      <c r="G285" s="1"/>
      <c r="H285" s="1"/>
      <c r="I285" s="1"/>
      <c r="K285" s="1"/>
      <c r="L285" s="1"/>
      <c r="M285" s="1"/>
      <c r="N285" s="1"/>
      <c r="O285" s="1"/>
    </row>
    <row r="286" spans="7:15" x14ac:dyDescent="0.4">
      <c r="G286" s="1"/>
      <c r="H286" s="1"/>
      <c r="I286" s="1"/>
      <c r="K286" s="1"/>
      <c r="L286" s="1"/>
      <c r="M286" s="1"/>
      <c r="N286" s="1"/>
      <c r="O286" s="1"/>
    </row>
    <row r="287" spans="7:15" x14ac:dyDescent="0.4">
      <c r="G287" s="1"/>
      <c r="H287" s="1"/>
      <c r="I287" s="1"/>
      <c r="K287" s="1"/>
      <c r="L287" s="1"/>
      <c r="M287" s="1"/>
      <c r="N287" s="1"/>
      <c r="O287" s="1"/>
    </row>
    <row r="288" spans="7:15" x14ac:dyDescent="0.4">
      <c r="G288" s="1"/>
      <c r="H288" s="1"/>
      <c r="I288" s="1"/>
      <c r="K288" s="1"/>
      <c r="L288" s="1"/>
      <c r="M288" s="1"/>
      <c r="N288" s="1"/>
      <c r="O288" s="1"/>
    </row>
    <row r="289" spans="7:15" x14ac:dyDescent="0.4">
      <c r="G289" s="1"/>
      <c r="H289" s="1"/>
      <c r="I289" s="1"/>
      <c r="K289" s="1"/>
      <c r="L289" s="1"/>
      <c r="M289" s="1"/>
      <c r="N289" s="1"/>
      <c r="O289" s="1"/>
    </row>
    <row r="290" spans="7:15" x14ac:dyDescent="0.4">
      <c r="G290" s="1"/>
      <c r="H290" s="1"/>
      <c r="I290" s="1"/>
      <c r="K290" s="1"/>
      <c r="L290" s="1"/>
      <c r="M290" s="1"/>
      <c r="N290" s="1"/>
      <c r="O290" s="1"/>
    </row>
    <row r="291" spans="7:15" x14ac:dyDescent="0.4">
      <c r="G291" s="1"/>
      <c r="H291" s="1"/>
      <c r="I291" s="1"/>
      <c r="K291" s="1"/>
      <c r="L291" s="1"/>
      <c r="M291" s="1"/>
      <c r="N291" s="1"/>
      <c r="O291" s="1"/>
    </row>
    <row r="292" spans="7:15" x14ac:dyDescent="0.4">
      <c r="G292" s="1"/>
      <c r="H292" s="1"/>
      <c r="I292" s="1"/>
      <c r="K292" s="1"/>
      <c r="L292" s="1"/>
      <c r="M292" s="1"/>
      <c r="N292" s="1"/>
      <c r="O292" s="1"/>
    </row>
    <row r="293" spans="7:15" x14ac:dyDescent="0.4">
      <c r="G293" s="1"/>
      <c r="H293" s="1"/>
      <c r="I293" s="1"/>
      <c r="K293" s="1"/>
      <c r="L293" s="1"/>
      <c r="M293" s="1"/>
      <c r="N293" s="1"/>
      <c r="O293" s="1"/>
    </row>
    <row r="294" spans="7:15" x14ac:dyDescent="0.4">
      <c r="G294" s="1"/>
      <c r="H294" s="1"/>
      <c r="I294" s="1"/>
      <c r="K294" s="1"/>
      <c r="L294" s="1"/>
      <c r="M294" s="1"/>
      <c r="N294" s="1"/>
      <c r="O294" s="1"/>
    </row>
    <row r="295" spans="7:15" x14ac:dyDescent="0.4">
      <c r="G295" s="1"/>
      <c r="H295" s="1"/>
      <c r="I295" s="1"/>
      <c r="K295" s="1"/>
      <c r="L295" s="1"/>
      <c r="M295" s="1"/>
      <c r="N295" s="1"/>
      <c r="O295" s="1"/>
    </row>
    <row r="296" spans="7:15" x14ac:dyDescent="0.4">
      <c r="G296" s="1"/>
      <c r="H296" s="1"/>
      <c r="I296" s="1"/>
      <c r="K296" s="1"/>
      <c r="L296" s="1"/>
      <c r="M296" s="1"/>
      <c r="N296" s="1"/>
      <c r="O296" s="1"/>
    </row>
    <row r="297" spans="7:15" x14ac:dyDescent="0.4">
      <c r="G297" s="1"/>
      <c r="H297" s="1"/>
      <c r="I297" s="1"/>
      <c r="K297" s="1"/>
      <c r="L297" s="1"/>
      <c r="M297" s="1"/>
      <c r="N297" s="1"/>
      <c r="O297" s="1"/>
    </row>
    <row r="298" spans="7:15" x14ac:dyDescent="0.4">
      <c r="G298" s="1"/>
      <c r="H298" s="1"/>
      <c r="I298" s="1"/>
      <c r="K298" s="1"/>
      <c r="L298" s="1"/>
      <c r="M298" s="1"/>
      <c r="N298" s="1"/>
      <c r="O298" s="1"/>
    </row>
    <row r="299" spans="7:15" x14ac:dyDescent="0.4">
      <c r="G299" s="1"/>
      <c r="H299" s="1"/>
      <c r="I299" s="1"/>
      <c r="K299" s="1"/>
      <c r="L299" s="1"/>
      <c r="M299" s="1"/>
      <c r="N299" s="1"/>
      <c r="O299" s="1"/>
    </row>
    <row r="300" spans="7:15" x14ac:dyDescent="0.4">
      <c r="G300" s="1"/>
      <c r="H300" s="1"/>
      <c r="I300" s="1"/>
      <c r="K300" s="1"/>
      <c r="L300" s="1"/>
      <c r="M300" s="1"/>
      <c r="N300" s="1"/>
      <c r="O300" s="1"/>
    </row>
    <row r="301" spans="7:15" x14ac:dyDescent="0.4">
      <c r="G301" s="1"/>
      <c r="H301" s="1"/>
      <c r="I301" s="1"/>
      <c r="K301" s="1"/>
      <c r="L301" s="1"/>
      <c r="M301" s="1"/>
      <c r="N301" s="1"/>
      <c r="O301" s="1"/>
    </row>
    <row r="302" spans="7:15" x14ac:dyDescent="0.4">
      <c r="G302" s="1"/>
      <c r="H302" s="1"/>
      <c r="I302" s="1"/>
      <c r="K302" s="1"/>
      <c r="L302" s="1"/>
      <c r="M302" s="1"/>
      <c r="N302" s="1"/>
      <c r="O302" s="1"/>
    </row>
    <row r="303" spans="7:15" x14ac:dyDescent="0.4">
      <c r="G303" s="1"/>
      <c r="H303" s="1"/>
      <c r="I303" s="1"/>
      <c r="K303" s="1"/>
      <c r="L303" s="1"/>
      <c r="M303" s="1"/>
      <c r="N303" s="1"/>
      <c r="O303" s="1"/>
    </row>
    <row r="304" spans="7:15" x14ac:dyDescent="0.4">
      <c r="G304" s="1"/>
      <c r="H304" s="1"/>
      <c r="I304" s="1"/>
      <c r="K304" s="1"/>
      <c r="L304" s="1"/>
      <c r="M304" s="1"/>
      <c r="N304" s="1"/>
      <c r="O304" s="1"/>
    </row>
    <row r="305" spans="7:15" x14ac:dyDescent="0.4">
      <c r="G305" s="1"/>
      <c r="H305" s="1"/>
      <c r="I305" s="1"/>
      <c r="K305" s="1"/>
      <c r="L305" s="1"/>
      <c r="M305" s="1"/>
      <c r="N305" s="1"/>
      <c r="O305" s="1"/>
    </row>
    <row r="306" spans="7:15" x14ac:dyDescent="0.4">
      <c r="G306" s="1"/>
      <c r="H306" s="1"/>
      <c r="I306" s="1"/>
      <c r="K306" s="1"/>
      <c r="L306" s="1"/>
      <c r="M306" s="1"/>
      <c r="N306" s="1"/>
      <c r="O306" s="1"/>
    </row>
    <row r="307" spans="7:15" x14ac:dyDescent="0.4">
      <c r="G307" s="1"/>
      <c r="H307" s="1"/>
      <c r="I307" s="1"/>
      <c r="K307" s="1"/>
      <c r="L307" s="1"/>
      <c r="M307" s="1"/>
      <c r="N307" s="1"/>
      <c r="O307" s="1"/>
    </row>
    <row r="308" spans="7:15" x14ac:dyDescent="0.4">
      <c r="G308" s="1"/>
      <c r="H308" s="1"/>
      <c r="I308" s="1"/>
      <c r="K308" s="1"/>
      <c r="L308" s="1"/>
      <c r="M308" s="1"/>
      <c r="N308" s="1"/>
      <c r="O308" s="1"/>
    </row>
    <row r="309" spans="7:15" x14ac:dyDescent="0.4">
      <c r="G309" s="1"/>
      <c r="H309" s="1"/>
      <c r="I309" s="1"/>
      <c r="K309" s="1"/>
      <c r="L309" s="1"/>
      <c r="M309" s="1"/>
      <c r="N309" s="1"/>
      <c r="O309" s="1"/>
    </row>
    <row r="310" spans="7:15" x14ac:dyDescent="0.4">
      <c r="G310" s="1"/>
      <c r="H310" s="1"/>
      <c r="I310" s="1"/>
      <c r="K310" s="1"/>
      <c r="L310" s="1"/>
      <c r="M310" s="1"/>
      <c r="N310" s="1"/>
      <c r="O310" s="1"/>
    </row>
    <row r="311" spans="7:15" x14ac:dyDescent="0.4">
      <c r="G311" s="1"/>
      <c r="H311" s="1"/>
      <c r="I311" s="1"/>
      <c r="K311" s="1"/>
      <c r="L311" s="1"/>
      <c r="M311" s="1"/>
      <c r="N311" s="1"/>
      <c r="O311" s="1"/>
    </row>
    <row r="312" spans="7:15" x14ac:dyDescent="0.4">
      <c r="G312" s="1"/>
      <c r="H312" s="1"/>
      <c r="I312" s="1"/>
      <c r="K312" s="1"/>
      <c r="L312" s="1"/>
      <c r="M312" s="1"/>
      <c r="N312" s="1"/>
      <c r="O312" s="1"/>
    </row>
    <row r="313" spans="7:15" x14ac:dyDescent="0.4">
      <c r="G313" s="1"/>
      <c r="H313" s="1"/>
      <c r="I313" s="1"/>
      <c r="K313" s="1"/>
      <c r="L313" s="1"/>
      <c r="M313" s="1"/>
      <c r="N313" s="1"/>
      <c r="O313" s="1"/>
    </row>
    <row r="314" spans="7:15" x14ac:dyDescent="0.4">
      <c r="G314" s="1"/>
      <c r="H314" s="1"/>
      <c r="I314" s="1"/>
      <c r="K314" s="1"/>
      <c r="L314" s="1"/>
      <c r="M314" s="1"/>
      <c r="N314" s="1"/>
      <c r="O314" s="1"/>
    </row>
    <row r="315" spans="7:15" x14ac:dyDescent="0.4">
      <c r="G315" s="1"/>
      <c r="H315" s="1"/>
      <c r="I315" s="1"/>
      <c r="K315" s="1"/>
      <c r="L315" s="1"/>
      <c r="M315" s="1"/>
      <c r="N315" s="1"/>
      <c r="O315" s="1"/>
    </row>
    <row r="316" spans="7:15" x14ac:dyDescent="0.4">
      <c r="G316" s="1"/>
      <c r="H316" s="1"/>
      <c r="I316" s="1"/>
      <c r="K316" s="1"/>
      <c r="L316" s="1"/>
      <c r="M316" s="1"/>
      <c r="N316" s="1"/>
      <c r="O316" s="1"/>
    </row>
    <row r="317" spans="7:15" x14ac:dyDescent="0.4">
      <c r="G317" s="1"/>
      <c r="H317" s="1"/>
      <c r="I317" s="1"/>
      <c r="K317" s="1"/>
      <c r="L317" s="1"/>
      <c r="M317" s="1"/>
      <c r="N317" s="1"/>
      <c r="O317" s="1"/>
    </row>
    <row r="318" spans="7:15" x14ac:dyDescent="0.4">
      <c r="G318" s="1"/>
      <c r="H318" s="1"/>
      <c r="I318" s="1"/>
      <c r="K318" s="1"/>
      <c r="L318" s="1"/>
      <c r="M318" s="1"/>
      <c r="N318" s="1"/>
      <c r="O318" s="1"/>
    </row>
    <row r="319" spans="7:15" x14ac:dyDescent="0.4">
      <c r="G319" s="1"/>
      <c r="H319" s="1"/>
      <c r="I319" s="1"/>
      <c r="K319" s="1"/>
      <c r="L319" s="1"/>
      <c r="M319" s="1"/>
      <c r="N319" s="1"/>
      <c r="O319" s="1"/>
    </row>
    <row r="320" spans="7:15" x14ac:dyDescent="0.4">
      <c r="G320" s="1"/>
      <c r="H320" s="1"/>
      <c r="I320" s="1"/>
      <c r="K320" s="1"/>
      <c r="L320" s="1"/>
      <c r="M320" s="1"/>
      <c r="N320" s="1"/>
      <c r="O320" s="1"/>
    </row>
    <row r="321" spans="7:15" x14ac:dyDescent="0.4">
      <c r="G321" s="1"/>
      <c r="H321" s="1"/>
      <c r="I321" s="1"/>
      <c r="K321" s="1"/>
      <c r="L321" s="1"/>
      <c r="M321" s="1"/>
      <c r="N321" s="1"/>
      <c r="O321" s="1"/>
    </row>
    <row r="322" spans="7:15" x14ac:dyDescent="0.4">
      <c r="G322" s="1"/>
      <c r="H322" s="1"/>
      <c r="I322" s="1"/>
      <c r="K322" s="1"/>
      <c r="L322" s="1"/>
      <c r="M322" s="1"/>
      <c r="N322" s="1"/>
      <c r="O322" s="1"/>
    </row>
    <row r="323" spans="7:15" x14ac:dyDescent="0.4">
      <c r="G323" s="1"/>
      <c r="H323" s="1"/>
      <c r="I323" s="1"/>
      <c r="K323" s="1"/>
      <c r="L323" s="1"/>
      <c r="M323" s="1"/>
      <c r="N323" s="1"/>
      <c r="O323" s="1"/>
    </row>
    <row r="324" spans="7:15" x14ac:dyDescent="0.4">
      <c r="G324" s="1"/>
      <c r="H324" s="1"/>
      <c r="I324" s="1"/>
      <c r="K324" s="1"/>
      <c r="L324" s="1"/>
      <c r="M324" s="1"/>
      <c r="N324" s="1"/>
      <c r="O324" s="1"/>
    </row>
    <row r="325" spans="7:15" x14ac:dyDescent="0.4">
      <c r="G325" s="1"/>
      <c r="H325" s="1"/>
      <c r="I325" s="1"/>
      <c r="K325" s="1"/>
      <c r="L325" s="1"/>
      <c r="M325" s="1"/>
      <c r="N325" s="1"/>
      <c r="O325" s="1"/>
    </row>
    <row r="326" spans="7:15" x14ac:dyDescent="0.4">
      <c r="G326" s="1"/>
      <c r="H326" s="1"/>
      <c r="I326" s="1"/>
      <c r="K326" s="1"/>
      <c r="L326" s="1"/>
      <c r="M326" s="1"/>
      <c r="N326" s="1"/>
      <c r="O326" s="1"/>
    </row>
    <row r="327" spans="7:15" x14ac:dyDescent="0.4">
      <c r="G327" s="1"/>
      <c r="H327" s="1"/>
      <c r="I327" s="1"/>
      <c r="K327" s="1"/>
      <c r="L327" s="1"/>
      <c r="M327" s="1"/>
      <c r="N327" s="1"/>
      <c r="O327" s="1"/>
    </row>
    <row r="328" spans="7:15" x14ac:dyDescent="0.4">
      <c r="G328" s="1"/>
      <c r="H328" s="1"/>
      <c r="I328" s="1"/>
      <c r="K328" s="1"/>
      <c r="L328" s="1"/>
      <c r="M328" s="1"/>
      <c r="N328" s="1"/>
      <c r="O328" s="1"/>
    </row>
    <row r="329" spans="7:15" x14ac:dyDescent="0.4">
      <c r="G329" s="1"/>
      <c r="H329" s="1"/>
      <c r="I329" s="1"/>
      <c r="K329" s="1"/>
      <c r="L329" s="1"/>
      <c r="M329" s="1"/>
      <c r="N329" s="1"/>
      <c r="O329" s="1"/>
    </row>
    <row r="330" spans="7:15" x14ac:dyDescent="0.4">
      <c r="G330" s="1"/>
      <c r="H330" s="1"/>
      <c r="I330" s="1"/>
      <c r="K330" s="1"/>
      <c r="L330" s="1"/>
      <c r="M330" s="1"/>
      <c r="N330" s="1"/>
      <c r="O330" s="1"/>
    </row>
    <row r="331" spans="7:15" x14ac:dyDescent="0.4">
      <c r="G331" s="1"/>
      <c r="H331" s="1"/>
      <c r="I331" s="1"/>
      <c r="K331" s="1"/>
      <c r="L331" s="1"/>
      <c r="M331" s="1"/>
      <c r="N331" s="1"/>
      <c r="O331" s="1"/>
    </row>
    <row r="332" spans="7:15" x14ac:dyDescent="0.4">
      <c r="G332" s="1"/>
      <c r="H332" s="1"/>
      <c r="I332" s="1"/>
      <c r="K332" s="1"/>
      <c r="L332" s="1"/>
      <c r="M332" s="1"/>
      <c r="N332" s="1"/>
      <c r="O332" s="1"/>
    </row>
    <row r="333" spans="7:15" x14ac:dyDescent="0.4">
      <c r="G333" s="1"/>
      <c r="H333" s="1"/>
      <c r="I333" s="1"/>
      <c r="K333" s="1"/>
      <c r="L333" s="1"/>
      <c r="M333" s="1"/>
      <c r="N333" s="1"/>
      <c r="O333" s="1"/>
    </row>
    <row r="334" spans="7:15" x14ac:dyDescent="0.4">
      <c r="G334" s="1"/>
      <c r="H334" s="1"/>
      <c r="I334" s="1"/>
      <c r="K334" s="1"/>
      <c r="L334" s="1"/>
      <c r="M334" s="1"/>
      <c r="N334" s="1"/>
      <c r="O334" s="1"/>
    </row>
    <row r="335" spans="7:15" x14ac:dyDescent="0.4">
      <c r="G335" s="1"/>
      <c r="H335" s="1"/>
      <c r="I335" s="1"/>
      <c r="K335" s="1"/>
      <c r="L335" s="1"/>
      <c r="M335" s="1"/>
      <c r="N335" s="1"/>
      <c r="O335" s="1"/>
    </row>
    <row r="336" spans="7:15" x14ac:dyDescent="0.4">
      <c r="G336" s="1"/>
      <c r="H336" s="1"/>
      <c r="I336" s="1"/>
      <c r="K336" s="1"/>
      <c r="L336" s="1"/>
      <c r="M336" s="1"/>
      <c r="N336" s="1"/>
      <c r="O336" s="1"/>
    </row>
    <row r="337" spans="7:15" x14ac:dyDescent="0.4">
      <c r="G337" s="1"/>
      <c r="H337" s="1"/>
      <c r="I337" s="1"/>
      <c r="K337" s="1"/>
      <c r="L337" s="1"/>
      <c r="M337" s="1"/>
      <c r="N337" s="1"/>
      <c r="O337" s="1"/>
    </row>
    <row r="338" spans="7:15" x14ac:dyDescent="0.4">
      <c r="G338" s="1"/>
      <c r="H338" s="1"/>
      <c r="I338" s="1"/>
      <c r="K338" s="1"/>
      <c r="L338" s="1"/>
      <c r="M338" s="1"/>
      <c r="N338" s="1"/>
      <c r="O338" s="1"/>
    </row>
    <row r="339" spans="7:15" x14ac:dyDescent="0.4">
      <c r="G339" s="1"/>
      <c r="H339" s="1"/>
      <c r="I339" s="1"/>
      <c r="K339" s="1"/>
      <c r="L339" s="1"/>
      <c r="M339" s="1"/>
      <c r="N339" s="1"/>
      <c r="O339" s="1"/>
    </row>
    <row r="340" spans="7:15" x14ac:dyDescent="0.4">
      <c r="G340" s="1"/>
      <c r="H340" s="1"/>
      <c r="I340" s="1"/>
      <c r="K340" s="1"/>
      <c r="L340" s="1"/>
      <c r="M340" s="1"/>
      <c r="N340" s="1"/>
      <c r="O340" s="1"/>
    </row>
    <row r="341" spans="7:15" x14ac:dyDescent="0.4">
      <c r="G341" s="1"/>
      <c r="H341" s="1"/>
      <c r="I341" s="1"/>
      <c r="K341" s="1"/>
      <c r="L341" s="1"/>
      <c r="M341" s="1"/>
      <c r="N341" s="1"/>
      <c r="O341" s="1"/>
    </row>
    <row r="342" spans="7:15" x14ac:dyDescent="0.4">
      <c r="G342" s="1"/>
      <c r="H342" s="1"/>
      <c r="I342" s="1"/>
      <c r="K342" s="1"/>
      <c r="L342" s="1"/>
      <c r="M342" s="1"/>
      <c r="N342" s="1"/>
      <c r="O342" s="1"/>
    </row>
    <row r="343" spans="7:15" x14ac:dyDescent="0.4">
      <c r="G343" s="1"/>
      <c r="H343" s="1"/>
      <c r="I343" s="1"/>
      <c r="K343" s="1"/>
      <c r="L343" s="1"/>
      <c r="M343" s="1"/>
      <c r="N343" s="1"/>
      <c r="O343" s="1"/>
    </row>
    <row r="344" spans="7:15" x14ac:dyDescent="0.4">
      <c r="G344" s="1"/>
      <c r="H344" s="1"/>
      <c r="I344" s="1"/>
      <c r="K344" s="1"/>
      <c r="L344" s="1"/>
      <c r="M344" s="1"/>
      <c r="N344" s="1"/>
      <c r="O344" s="1"/>
    </row>
    <row r="345" spans="7:15" x14ac:dyDescent="0.4">
      <c r="G345" s="1"/>
      <c r="H345" s="1"/>
      <c r="I345" s="1"/>
      <c r="K345" s="1"/>
      <c r="L345" s="1"/>
      <c r="M345" s="1"/>
      <c r="N345" s="1"/>
      <c r="O345" s="1"/>
    </row>
    <row r="346" spans="7:15" x14ac:dyDescent="0.4">
      <c r="G346" s="1"/>
      <c r="H346" s="1"/>
      <c r="I346" s="1"/>
      <c r="K346" s="1"/>
      <c r="L346" s="1"/>
      <c r="M346" s="1"/>
      <c r="N346" s="1"/>
      <c r="O346" s="1"/>
    </row>
    <row r="347" spans="7:15" x14ac:dyDescent="0.4">
      <c r="G347" s="1"/>
      <c r="H347" s="1"/>
      <c r="I347" s="1"/>
      <c r="K347" s="1"/>
      <c r="L347" s="1"/>
      <c r="M347" s="1"/>
      <c r="N347" s="1"/>
      <c r="O347" s="1"/>
    </row>
    <row r="348" spans="7:15" x14ac:dyDescent="0.4">
      <c r="G348" s="1"/>
      <c r="H348" s="1"/>
      <c r="I348" s="1"/>
      <c r="K348" s="1"/>
      <c r="L348" s="1"/>
      <c r="M348" s="1"/>
      <c r="N348" s="1"/>
      <c r="O348" s="1"/>
    </row>
    <row r="349" spans="7:15" x14ac:dyDescent="0.4">
      <c r="G349" s="1"/>
      <c r="H349" s="1"/>
      <c r="I349" s="1"/>
      <c r="K349" s="1"/>
      <c r="L349" s="1"/>
      <c r="M349" s="1"/>
      <c r="N349" s="1"/>
      <c r="O349" s="1"/>
    </row>
    <row r="350" spans="7:15" x14ac:dyDescent="0.4">
      <c r="G350" s="1"/>
      <c r="H350" s="1"/>
      <c r="I350" s="1"/>
      <c r="K350" s="1"/>
      <c r="L350" s="1"/>
      <c r="M350" s="1"/>
      <c r="N350" s="1"/>
      <c r="O350" s="1"/>
    </row>
    <row r="351" spans="7:15" x14ac:dyDescent="0.4">
      <c r="G351" s="1"/>
      <c r="H351" s="1"/>
      <c r="I351" s="1"/>
      <c r="K351" s="1"/>
      <c r="L351" s="1"/>
      <c r="M351" s="1"/>
      <c r="N351" s="1"/>
      <c r="O351" s="1"/>
    </row>
    <row r="352" spans="7:15" x14ac:dyDescent="0.4">
      <c r="G352" s="1"/>
      <c r="H352" s="1"/>
      <c r="I352" s="1"/>
      <c r="K352" s="1"/>
      <c r="L352" s="1"/>
      <c r="M352" s="1"/>
      <c r="N352" s="1"/>
      <c r="O352" s="1"/>
    </row>
    <row r="353" spans="7:15" x14ac:dyDescent="0.4">
      <c r="G353" s="1"/>
      <c r="H353" s="1"/>
      <c r="I353" s="1"/>
      <c r="K353" s="1"/>
      <c r="L353" s="1"/>
      <c r="M353" s="1"/>
      <c r="N353" s="1"/>
      <c r="O353" s="1"/>
    </row>
    <row r="354" spans="7:15" x14ac:dyDescent="0.4">
      <c r="G354" s="1"/>
      <c r="H354" s="1"/>
      <c r="I354" s="1"/>
      <c r="K354" s="1"/>
      <c r="L354" s="1"/>
      <c r="M354" s="1"/>
      <c r="N354" s="1"/>
      <c r="O354" s="1"/>
    </row>
    <row r="355" spans="7:15" x14ac:dyDescent="0.4">
      <c r="G355" s="1"/>
      <c r="H355" s="1"/>
      <c r="I355" s="1"/>
      <c r="K355" s="1"/>
      <c r="L355" s="1"/>
      <c r="M355" s="1"/>
      <c r="N355" s="1"/>
      <c r="O355" s="1"/>
    </row>
    <row r="356" spans="7:15" x14ac:dyDescent="0.4">
      <c r="G356" s="1"/>
      <c r="H356" s="1"/>
      <c r="I356" s="1"/>
      <c r="K356" s="1"/>
      <c r="L356" s="1"/>
      <c r="M356" s="1"/>
      <c r="N356" s="1"/>
      <c r="O356" s="1"/>
    </row>
    <row r="357" spans="7:15" x14ac:dyDescent="0.4">
      <c r="G357" s="1"/>
      <c r="H357" s="1"/>
      <c r="I357" s="1"/>
      <c r="K357" s="1"/>
      <c r="L357" s="1"/>
      <c r="M357" s="1"/>
      <c r="N357" s="1"/>
      <c r="O357" s="1"/>
    </row>
    <row r="358" spans="7:15" x14ac:dyDescent="0.4">
      <c r="G358" s="1"/>
      <c r="H358" s="1"/>
      <c r="I358" s="1"/>
      <c r="K358" s="1"/>
      <c r="L358" s="1"/>
      <c r="M358" s="1"/>
      <c r="N358" s="1"/>
      <c r="O358" s="1"/>
    </row>
    <row r="359" spans="7:15" x14ac:dyDescent="0.4">
      <c r="G359" s="1"/>
      <c r="H359" s="1"/>
      <c r="I359" s="1"/>
      <c r="K359" s="1"/>
      <c r="L359" s="1"/>
      <c r="M359" s="1"/>
      <c r="N359" s="1"/>
      <c r="O359" s="1"/>
    </row>
    <row r="360" spans="7:15" x14ac:dyDescent="0.4">
      <c r="G360" s="1"/>
      <c r="H360" s="1"/>
      <c r="I360" s="1"/>
      <c r="K360" s="1"/>
      <c r="L360" s="1"/>
      <c r="M360" s="1"/>
      <c r="N360" s="1"/>
      <c r="O360" s="1"/>
    </row>
    <row r="361" spans="7:15" x14ac:dyDescent="0.4">
      <c r="G361" s="1"/>
      <c r="H361" s="1"/>
      <c r="I361" s="1"/>
      <c r="K361" s="1"/>
      <c r="L361" s="1"/>
      <c r="M361" s="1"/>
      <c r="N361" s="1"/>
      <c r="O361" s="1"/>
    </row>
    <row r="362" spans="7:15" x14ac:dyDescent="0.4">
      <c r="G362" s="1"/>
      <c r="H362" s="1"/>
      <c r="I362" s="1"/>
      <c r="K362" s="1"/>
      <c r="L362" s="1"/>
      <c r="M362" s="1"/>
      <c r="N362" s="1"/>
      <c r="O362" s="1"/>
    </row>
    <row r="363" spans="7:15" x14ac:dyDescent="0.4">
      <c r="G363" s="1"/>
      <c r="H363" s="1"/>
      <c r="I363" s="1"/>
      <c r="K363" s="1"/>
      <c r="L363" s="1"/>
      <c r="M363" s="1"/>
      <c r="N363" s="1"/>
      <c r="O363" s="1"/>
    </row>
    <row r="364" spans="7:15" x14ac:dyDescent="0.4">
      <c r="G364" s="1"/>
      <c r="H364" s="1"/>
      <c r="I364" s="1"/>
      <c r="K364" s="1"/>
      <c r="L364" s="1"/>
      <c r="M364" s="1"/>
      <c r="N364" s="1"/>
      <c r="O364" s="1"/>
    </row>
    <row r="365" spans="7:15" x14ac:dyDescent="0.4">
      <c r="G365" s="1"/>
      <c r="H365" s="1"/>
      <c r="I365" s="1"/>
      <c r="K365" s="1"/>
      <c r="L365" s="1"/>
      <c r="M365" s="1"/>
      <c r="N365" s="1"/>
      <c r="O365" s="1"/>
    </row>
    <row r="366" spans="7:15" x14ac:dyDescent="0.4">
      <c r="G366" s="1"/>
      <c r="H366" s="1"/>
      <c r="I366" s="1"/>
      <c r="K366" s="1"/>
      <c r="L366" s="1"/>
      <c r="M366" s="1"/>
      <c r="N366" s="1"/>
      <c r="O366" s="1"/>
    </row>
    <row r="367" spans="7:15" x14ac:dyDescent="0.4">
      <c r="G367" s="1"/>
      <c r="H367" s="1"/>
      <c r="I367" s="1"/>
      <c r="K367" s="1"/>
      <c r="L367" s="1"/>
      <c r="M367" s="1"/>
      <c r="N367" s="1"/>
      <c r="O367" s="1"/>
    </row>
    <row r="368" spans="7:15" x14ac:dyDescent="0.4">
      <c r="G368" s="1"/>
      <c r="H368" s="1"/>
      <c r="I368" s="1"/>
      <c r="K368" s="1"/>
      <c r="L368" s="1"/>
      <c r="M368" s="1"/>
      <c r="N368" s="1"/>
      <c r="O368" s="1"/>
    </row>
    <row r="369" spans="7:15" x14ac:dyDescent="0.4">
      <c r="G369" s="1"/>
      <c r="H369" s="1"/>
      <c r="I369" s="1"/>
      <c r="K369" s="1"/>
      <c r="L369" s="1"/>
      <c r="M369" s="1"/>
      <c r="N369" s="1"/>
      <c r="O369" s="1"/>
    </row>
    <row r="370" spans="7:15" x14ac:dyDescent="0.4">
      <c r="G370" s="1"/>
      <c r="H370" s="1"/>
      <c r="I370" s="1"/>
      <c r="K370" s="1"/>
      <c r="L370" s="1"/>
      <c r="M370" s="1"/>
      <c r="N370" s="1"/>
      <c r="O370" s="1"/>
    </row>
    <row r="371" spans="7:15" x14ac:dyDescent="0.4">
      <c r="G371" s="1"/>
      <c r="H371" s="1"/>
      <c r="I371" s="1"/>
      <c r="K371" s="1"/>
      <c r="L371" s="1"/>
      <c r="M371" s="1"/>
      <c r="N371" s="1"/>
      <c r="O371" s="1"/>
    </row>
    <row r="372" spans="7:15" x14ac:dyDescent="0.4">
      <c r="G372" s="1"/>
      <c r="H372" s="1"/>
      <c r="I372" s="1"/>
      <c r="K372" s="1"/>
      <c r="L372" s="1"/>
      <c r="M372" s="1"/>
      <c r="N372" s="1"/>
      <c r="O372" s="1"/>
    </row>
    <row r="373" spans="7:15" x14ac:dyDescent="0.4">
      <c r="G373" s="1"/>
      <c r="H373" s="1"/>
      <c r="I373" s="1"/>
      <c r="K373" s="1"/>
      <c r="L373" s="1"/>
      <c r="M373" s="1"/>
      <c r="N373" s="1"/>
      <c r="O373" s="1"/>
    </row>
    <row r="374" spans="7:15" x14ac:dyDescent="0.4">
      <c r="G374" s="1"/>
      <c r="H374" s="1"/>
      <c r="I374" s="1"/>
      <c r="K374" s="1"/>
      <c r="L374" s="1"/>
      <c r="M374" s="1"/>
      <c r="N374" s="1"/>
      <c r="O374" s="1"/>
    </row>
  </sheetData>
  <mergeCells count="14">
    <mergeCell ref="A7:A8"/>
    <mergeCell ref="D4:E4"/>
    <mergeCell ref="B6:C6"/>
    <mergeCell ref="B4:C5"/>
    <mergeCell ref="B7:C8"/>
    <mergeCell ref="B1:I1"/>
    <mergeCell ref="H10:I12"/>
    <mergeCell ref="G10:G12"/>
    <mergeCell ref="L2:N2"/>
    <mergeCell ref="L4:N5"/>
    <mergeCell ref="L6:N8"/>
    <mergeCell ref="K6:K8"/>
    <mergeCell ref="K4:K5"/>
    <mergeCell ref="G3:I3"/>
  </mergeCells>
  <pageMargins left="0.7" right="0.7" top="0.75" bottom="0.75" header="0.3" footer="0.3"/>
  <pageSetup orientation="portrait" horizontalDpi="0" verticalDpi="0"/>
  <drawing r:id="rId1"/>
  <tableParts count="1">
    <tablePart r:id="rId2"/>
  </tablePart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00000000}">
          <x14:formula1>
            <xm:f>Sheet1!$A$2:$A$17</xm:f>
          </x14:formula1>
          <xm:sqref>C14</xm:sqref>
        </x14:dataValidation>
        <x14:dataValidation type="list" allowBlank="1" showInputMessage="1" showErrorMessage="1" xr:uid="{00000000-0002-0000-0100-000001000000}">
          <x14:formula1>
            <xm:f>Sheet1!$C$2:$C$4</xm:f>
          </x14:formula1>
          <xm:sqref>L14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sheetPr>
  <dimension ref="A1:AM846"/>
  <sheetViews>
    <sheetView zoomScale="70" zoomScaleNormal="70" workbookViewId="0">
      <pane ySplit="15" topLeftCell="A16" activePane="bottomLeft" state="frozen"/>
      <selection pane="bottomLeft" activeCell="I17" sqref="I17"/>
    </sheetView>
  </sheetViews>
  <sheetFormatPr defaultColWidth="11.42578125" defaultRowHeight="16.5" x14ac:dyDescent="0.4"/>
  <cols>
    <col min="2" max="2" width="16.140625" customWidth="1"/>
    <col min="3" max="4" width="29.28515625" customWidth="1"/>
    <col min="5" max="5" width="9.28515625" customWidth="1"/>
    <col min="6" max="6" width="14.42578125" customWidth="1"/>
    <col min="7" max="7" width="7.140625" customWidth="1"/>
    <col min="8" max="8" width="3.85546875" style="1" customWidth="1"/>
    <col min="9" max="9" width="14.85546875" customWidth="1"/>
    <col min="10" max="10" width="21" customWidth="1"/>
    <col min="11" max="11" width="8.28515625" customWidth="1"/>
    <col min="12" max="12" width="3.85546875" style="1" customWidth="1"/>
    <col min="13" max="13" width="13" customWidth="1"/>
    <col min="14" max="14" width="18.28515625" customWidth="1"/>
    <col min="15" max="15" width="10.28515625" customWidth="1"/>
    <col min="16" max="39" width="10.85546875" style="1"/>
  </cols>
  <sheetData>
    <row r="1" spans="1:39" s="1" customFormat="1" ht="15.95" customHeight="1" x14ac:dyDescent="0.4">
      <c r="A1" s="25"/>
      <c r="B1" s="159" t="s">
        <v>5</v>
      </c>
      <c r="C1" s="159"/>
      <c r="D1" s="159"/>
      <c r="E1" s="159"/>
      <c r="F1" s="159"/>
      <c r="G1" s="159"/>
      <c r="H1" s="159"/>
      <c r="I1" s="159"/>
    </row>
    <row r="2" spans="1:39" ht="21.75" thickBot="1" x14ac:dyDescent="0.55000000000000004">
      <c r="A2" s="110" t="s">
        <v>0</v>
      </c>
      <c r="B2" s="110" t="s">
        <v>57</v>
      </c>
      <c r="C2" s="111"/>
      <c r="D2" s="111"/>
      <c r="E2" s="111"/>
      <c r="F2" s="111"/>
      <c r="G2" s="112"/>
      <c r="I2" s="113" t="s">
        <v>2</v>
      </c>
      <c r="J2" s="113" t="s">
        <v>58</v>
      </c>
      <c r="K2" s="113"/>
      <c r="M2" s="188" t="s">
        <v>59</v>
      </c>
      <c r="N2" s="188"/>
      <c r="O2" s="188"/>
      <c r="P2" s="188"/>
    </row>
    <row r="3" spans="1:39" ht="15.95" customHeight="1" x14ac:dyDescent="0.4">
      <c r="A3" s="1"/>
      <c r="B3" s="1"/>
      <c r="C3" s="1"/>
      <c r="D3" s="1"/>
      <c r="E3" s="1"/>
      <c r="F3" s="1"/>
      <c r="G3" s="1"/>
      <c r="I3" s="199" t="s">
        <v>179</v>
      </c>
      <c r="J3" s="199"/>
      <c r="K3" s="199"/>
      <c r="M3" s="43"/>
      <c r="N3" s="43"/>
      <c r="O3" s="43"/>
      <c r="P3" s="43"/>
    </row>
    <row r="4" spans="1:39" ht="15.95" customHeight="1" x14ac:dyDescent="0.4">
      <c r="A4" s="8" t="s">
        <v>9</v>
      </c>
      <c r="B4" s="71" t="s">
        <v>60</v>
      </c>
      <c r="C4" s="71"/>
      <c r="D4" s="71"/>
      <c r="E4" s="73"/>
      <c r="F4" s="74" t="s">
        <v>61</v>
      </c>
      <c r="G4" s="75"/>
      <c r="I4" s="64" t="s">
        <v>12</v>
      </c>
      <c r="J4" s="5"/>
      <c r="K4" s="65">
        <f>IFERROR(AVERAGEIF(PKPT[F],"&lt;&gt;"),"")</f>
        <v>0.456250240987083</v>
      </c>
      <c r="M4" s="175" t="s">
        <v>13</v>
      </c>
      <c r="N4" s="170" t="s">
        <v>14</v>
      </c>
      <c r="O4" s="170"/>
      <c r="P4" s="170"/>
    </row>
    <row r="5" spans="1:39" ht="17.100000000000001" customHeight="1" x14ac:dyDescent="0.45">
      <c r="A5" s="8" t="s">
        <v>19</v>
      </c>
      <c r="B5" s="72" t="s">
        <v>20</v>
      </c>
      <c r="C5" s="71"/>
      <c r="D5" s="71"/>
      <c r="E5" s="200" t="s">
        <v>16</v>
      </c>
      <c r="F5" s="200"/>
      <c r="G5" s="31">
        <f>IFERROR(AVERAGE(PKPT[E]),"")</f>
        <v>4.5580586080586009E-2</v>
      </c>
      <c r="I5" s="64" t="s">
        <v>17</v>
      </c>
      <c r="J5" s="5"/>
      <c r="K5" s="66">
        <f>IFERROR((COUNTIF(PKPT[F],"&lt;&gt;"))-((COUNTIF(PKPT[F],"*"))),"")</f>
        <v>19</v>
      </c>
      <c r="M5" s="177"/>
      <c r="N5" s="189"/>
      <c r="O5" s="189"/>
      <c r="P5" s="189"/>
    </row>
    <row r="6" spans="1:39" ht="15.95" customHeight="1" x14ac:dyDescent="0.45">
      <c r="A6" s="201" t="s">
        <v>24</v>
      </c>
      <c r="B6" s="184" t="s">
        <v>25</v>
      </c>
      <c r="C6" s="184"/>
      <c r="D6" s="184"/>
      <c r="E6" s="200" t="s">
        <v>21</v>
      </c>
      <c r="F6" s="200"/>
      <c r="G6" s="10">
        <f>IFERROR(STDEV(PKPT[E]),"")</f>
        <v>1.8536275280733878</v>
      </c>
      <c r="I6" s="64" t="s">
        <v>21</v>
      </c>
      <c r="J6" s="5"/>
      <c r="K6" s="65">
        <f>IFERROR(STDEV(PKPT[F]),"")</f>
        <v>0.25776069528511703</v>
      </c>
      <c r="M6" s="175" t="s">
        <v>22</v>
      </c>
      <c r="N6" s="172" t="s">
        <v>23</v>
      </c>
      <c r="O6" s="172"/>
      <c r="P6" s="172"/>
    </row>
    <row r="7" spans="1:39" ht="15.95" customHeight="1" x14ac:dyDescent="0.45">
      <c r="A7" s="202"/>
      <c r="B7" s="185"/>
      <c r="C7" s="185"/>
      <c r="D7" s="185"/>
      <c r="E7" s="200" t="s">
        <v>26</v>
      </c>
      <c r="F7" s="200"/>
      <c r="G7" s="10">
        <f>IFERROR((G6/G5),"")</f>
        <v>40.667040234984988</v>
      </c>
      <c r="I7" s="64" t="s">
        <v>27</v>
      </c>
      <c r="J7" s="5"/>
      <c r="K7" s="65">
        <f>K6/(SQRT(K5))</f>
        <v>5.9134359071821366E-2</v>
      </c>
      <c r="M7" s="176"/>
      <c r="N7" s="173"/>
      <c r="O7" s="173"/>
      <c r="P7" s="173"/>
    </row>
    <row r="8" spans="1:39" ht="15.95" customHeight="1" x14ac:dyDescent="0.45">
      <c r="A8" s="201" t="s">
        <v>62</v>
      </c>
      <c r="B8" s="184" t="s">
        <v>63</v>
      </c>
      <c r="C8" s="184"/>
      <c r="D8" s="184"/>
      <c r="E8" s="200" t="s">
        <v>28</v>
      </c>
      <c r="F8" s="200"/>
      <c r="G8" s="10">
        <f>IFERROR(QUARTILE(PKPT[E],3),"")</f>
        <v>0.63982142857142854</v>
      </c>
      <c r="I8" s="64" t="s">
        <v>29</v>
      </c>
      <c r="J8" s="5"/>
      <c r="K8" s="80">
        <f>1.65*(K7/K4)</f>
        <v>0.21385565135793019</v>
      </c>
      <c r="M8" s="177"/>
      <c r="N8" s="173"/>
      <c r="O8" s="173"/>
      <c r="P8" s="173"/>
    </row>
    <row r="9" spans="1:39" s="18" customFormat="1" ht="15.95" customHeight="1" x14ac:dyDescent="0.45">
      <c r="A9" s="202"/>
      <c r="B9" s="185"/>
      <c r="C9" s="185"/>
      <c r="D9" s="185"/>
      <c r="E9" s="200" t="s">
        <v>30</v>
      </c>
      <c r="F9" s="200"/>
      <c r="G9" s="10">
        <f>IFERROR(QUARTILE(PKPT[E],1),"")</f>
        <v>0.23585164835164824</v>
      </c>
      <c r="H9" s="17"/>
      <c r="I9" s="64" t="s">
        <v>31</v>
      </c>
      <c r="J9" s="5"/>
      <c r="K9" s="90" t="str">
        <f>IF(K8&lt;=0.3,"YES","NO")</f>
        <v>YES</v>
      </c>
      <c r="L9" s="17"/>
      <c r="M9" s="44"/>
      <c r="N9" s="76"/>
      <c r="O9" s="76"/>
      <c r="P9" s="76"/>
      <c r="Q9" s="17"/>
      <c r="R9" s="17"/>
      <c r="S9" s="17"/>
      <c r="T9" s="17"/>
      <c r="U9" s="17"/>
      <c r="V9" s="17"/>
      <c r="W9" s="17"/>
      <c r="X9" s="17"/>
      <c r="Y9" s="17"/>
      <c r="Z9" s="17"/>
      <c r="AA9" s="17"/>
      <c r="AB9" s="17"/>
      <c r="AC9" s="17"/>
      <c r="AD9" s="17"/>
      <c r="AE9" s="17"/>
      <c r="AF9" s="17"/>
      <c r="AG9" s="17"/>
      <c r="AH9" s="17"/>
      <c r="AI9" s="17"/>
      <c r="AJ9" s="17"/>
      <c r="AK9" s="17"/>
      <c r="AL9" s="17"/>
      <c r="AM9" s="17"/>
    </row>
    <row r="10" spans="1:39" s="18" customFormat="1" ht="18.75" x14ac:dyDescent="0.45">
      <c r="A10" s="17"/>
      <c r="B10" s="17"/>
      <c r="C10" s="17"/>
      <c r="D10" s="17"/>
      <c r="E10" s="200" t="s">
        <v>32</v>
      </c>
      <c r="F10" s="200"/>
      <c r="G10" s="10">
        <f>IFERROR((G8-G9),"")</f>
        <v>0.40396978021978031</v>
      </c>
      <c r="H10" s="17"/>
      <c r="I10" s="196" t="s">
        <v>64</v>
      </c>
      <c r="J10" s="190" t="str">
        <f>IF(K8&lt;=0.3, "Use mean value","Use lower bound 
or 
Conduct more test")</f>
        <v>Use mean value</v>
      </c>
      <c r="K10" s="191"/>
      <c r="L10" s="17"/>
      <c r="M10" s="20"/>
      <c r="N10" s="20"/>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row>
    <row r="11" spans="1:39" ht="19.5" thickBot="1" x14ac:dyDescent="0.5">
      <c r="A11" s="19"/>
      <c r="B11" s="23"/>
      <c r="C11" s="42"/>
      <c r="D11" s="42"/>
      <c r="E11" s="206" t="s">
        <v>36</v>
      </c>
      <c r="F11" s="206"/>
      <c r="G11" s="16">
        <f>IFERROR(G8+(1.5*G10),"")</f>
        <v>1.2457760989010991</v>
      </c>
      <c r="I11" s="197"/>
      <c r="J11" s="192"/>
      <c r="K11" s="193"/>
      <c r="M11" s="6"/>
      <c r="N11" s="6"/>
      <c r="O11" s="2"/>
      <c r="P11" s="2"/>
    </row>
    <row r="12" spans="1:39" ht="18.75" x14ac:dyDescent="0.45">
      <c r="A12" s="2"/>
      <c r="B12" s="20"/>
      <c r="C12" s="20"/>
      <c r="D12" s="20"/>
      <c r="E12" s="200" t="s">
        <v>37</v>
      </c>
      <c r="F12" s="200"/>
      <c r="G12" s="10">
        <f>IFERROR(G9-(1.5*G10),"")</f>
        <v>-0.3701030219780222</v>
      </c>
      <c r="I12" s="198"/>
      <c r="J12" s="194"/>
      <c r="K12" s="195"/>
      <c r="M12" s="2"/>
      <c r="N12" s="2"/>
      <c r="O12" s="60" t="s">
        <v>39</v>
      </c>
      <c r="P12" s="61" t="s">
        <v>40</v>
      </c>
    </row>
    <row r="13" spans="1:39" ht="19.5" thickBot="1" x14ac:dyDescent="0.5">
      <c r="A13" s="6"/>
      <c r="B13" s="6"/>
      <c r="C13" s="24"/>
      <c r="D13" s="6"/>
      <c r="E13" s="203" t="s">
        <v>65</v>
      </c>
      <c r="F13" s="204" t="s">
        <v>11</v>
      </c>
      <c r="G13" s="1"/>
      <c r="I13" s="64" t="s">
        <v>15</v>
      </c>
      <c r="J13" s="5" t="s">
        <v>38</v>
      </c>
      <c r="K13" s="65">
        <f>K4</f>
        <v>0.456250240987083</v>
      </c>
      <c r="M13" s="46">
        <v>5</v>
      </c>
      <c r="N13" s="79" t="s">
        <v>15</v>
      </c>
      <c r="O13" s="62">
        <f>IFERROR(IF(N13="Mean value",K13*M13*365/1000,IF(N13="Lower bound",K14*M13*365/1000,"")),"")</f>
        <v>0.83265668980142649</v>
      </c>
      <c r="P13" s="63" t="s">
        <v>42</v>
      </c>
    </row>
    <row r="14" spans="1:39" ht="18.75" x14ac:dyDescent="0.45">
      <c r="A14" s="4"/>
      <c r="B14" s="4"/>
      <c r="C14" s="32" t="s">
        <v>41</v>
      </c>
      <c r="D14" s="32" t="s">
        <v>41</v>
      </c>
      <c r="E14" s="203"/>
      <c r="F14" s="205"/>
      <c r="G14" s="1"/>
      <c r="I14" s="64" t="s">
        <v>18</v>
      </c>
      <c r="J14" s="5" t="s">
        <v>38</v>
      </c>
      <c r="K14" s="65" t="str">
        <f>IF(K9="Yes","",K13-1.28*STDEV(PKPT[F])/SQRT(K5))</f>
        <v/>
      </c>
      <c r="M14" s="1"/>
      <c r="N14" s="1"/>
      <c r="O14" s="1"/>
      <c r="W14"/>
      <c r="X14"/>
      <c r="Y14"/>
      <c r="Z14"/>
      <c r="AA14"/>
      <c r="AB14"/>
      <c r="AC14"/>
      <c r="AD14"/>
      <c r="AE14"/>
      <c r="AF14"/>
      <c r="AG14"/>
      <c r="AH14"/>
      <c r="AI14"/>
      <c r="AJ14"/>
      <c r="AK14"/>
      <c r="AL14"/>
      <c r="AM14"/>
    </row>
    <row r="15" spans="1:39" ht="18.75" hidden="1" x14ac:dyDescent="0.45">
      <c r="A15" s="38" t="s">
        <v>43</v>
      </c>
      <c r="B15" s="38" t="s">
        <v>44</v>
      </c>
      <c r="C15" s="39" t="s">
        <v>45</v>
      </c>
      <c r="D15" s="40" t="s">
        <v>46</v>
      </c>
      <c r="E15" s="40" t="s">
        <v>47</v>
      </c>
      <c r="F15" s="38" t="s">
        <v>66</v>
      </c>
      <c r="G15" s="41"/>
      <c r="I15" s="1"/>
      <c r="J15" s="1"/>
      <c r="K15" s="1"/>
      <c r="M15" s="1"/>
      <c r="N15" s="1"/>
      <c r="O15" s="1"/>
      <c r="W15"/>
      <c r="X15"/>
      <c r="Y15"/>
      <c r="Z15"/>
      <c r="AA15"/>
      <c r="AB15"/>
      <c r="AC15"/>
      <c r="AD15"/>
      <c r="AE15"/>
      <c r="AF15"/>
      <c r="AG15"/>
      <c r="AH15"/>
      <c r="AI15"/>
      <c r="AJ15"/>
      <c r="AK15"/>
      <c r="AL15"/>
      <c r="AM15"/>
    </row>
    <row r="16" spans="1:39" ht="18.75" x14ac:dyDescent="0.45">
      <c r="A16" s="119">
        <v>1</v>
      </c>
      <c r="B16" s="120" t="s">
        <v>48</v>
      </c>
      <c r="C16" s="121">
        <v>1.0285714285714287</v>
      </c>
      <c r="D16" s="121">
        <v>0.94</v>
      </c>
      <c r="E16" s="139">
        <f>PKPT[[#This Row],[C]]-PKPT[[#This Row],[D]]</f>
        <v>8.8571428571428745E-2</v>
      </c>
      <c r="F16" s="140">
        <f>IF(PKPT[[#This Row],[E]]&lt;&gt;0,IF((OR(E16&gt;=$G$11, E16&lt;=$G$12)), "Outlier",PKPT[[#This Row],[E]]), "")</f>
        <v>8.8571428571428745E-2</v>
      </c>
      <c r="G16" s="37"/>
      <c r="I16" s="1"/>
      <c r="J16" s="1"/>
      <c r="K16" s="1"/>
      <c r="M16" s="1"/>
      <c r="N16" s="1"/>
      <c r="O16" s="1"/>
      <c r="W16"/>
      <c r="X16"/>
      <c r="Y16"/>
      <c r="Z16"/>
      <c r="AA16"/>
      <c r="AB16"/>
      <c r="AC16"/>
      <c r="AD16"/>
      <c r="AE16"/>
      <c r="AF16"/>
      <c r="AG16"/>
      <c r="AH16"/>
      <c r="AI16"/>
      <c r="AJ16"/>
      <c r="AK16"/>
      <c r="AL16"/>
      <c r="AM16"/>
    </row>
    <row r="17" spans="1:39" ht="18.75" x14ac:dyDescent="0.45">
      <c r="A17" s="119">
        <v>2</v>
      </c>
      <c r="B17" s="120" t="s">
        <v>49</v>
      </c>
      <c r="C17" s="121">
        <v>1.3928571428571428</v>
      </c>
      <c r="D17" s="121">
        <v>1.05</v>
      </c>
      <c r="E17" s="139">
        <f>PKPT[[#This Row],[C]]-PKPT[[#This Row],[D]]</f>
        <v>0.34285714285714275</v>
      </c>
      <c r="F17" s="140">
        <f>IF(PKPT[[#This Row],[E]]&lt;&gt;0,IF((OR(E17&gt;=$G$11, E17&lt;=$G$12)), "Outlier",PKPT[[#This Row],[E]]), "")</f>
        <v>0.34285714285714275</v>
      </c>
      <c r="G17" s="37"/>
      <c r="I17" s="1"/>
      <c r="J17" s="1"/>
      <c r="K17" s="1"/>
      <c r="M17" s="1"/>
      <c r="N17" s="1"/>
      <c r="O17" s="1"/>
      <c r="W17"/>
      <c r="X17"/>
      <c r="Y17"/>
      <c r="Z17"/>
      <c r="AA17"/>
      <c r="AB17"/>
      <c r="AC17"/>
      <c r="AD17"/>
      <c r="AE17"/>
      <c r="AF17"/>
      <c r="AG17"/>
      <c r="AH17"/>
      <c r="AI17"/>
      <c r="AJ17"/>
      <c r="AK17"/>
      <c r="AL17"/>
      <c r="AM17"/>
    </row>
    <row r="18" spans="1:39" ht="18.75" x14ac:dyDescent="0.45">
      <c r="A18" s="119">
        <v>3</v>
      </c>
      <c r="B18" s="120" t="s">
        <v>50</v>
      </c>
      <c r="C18" s="121">
        <v>1.87</v>
      </c>
      <c r="D18" s="121">
        <v>1.1428571428571428</v>
      </c>
      <c r="E18" s="139">
        <f>PKPT[[#This Row],[C]]-PKPT[[#This Row],[D]]</f>
        <v>0.72714285714285731</v>
      </c>
      <c r="F18" s="140">
        <f>IF(PKPT[[#This Row],[E]]&lt;&gt;0,IF((OR(E18&gt;=$G$11, E18&lt;=$G$12)), "Outlier",PKPT[[#This Row],[E]]), "")</f>
        <v>0.72714285714285731</v>
      </c>
      <c r="G18" s="37"/>
      <c r="I18" s="1"/>
      <c r="J18" s="1"/>
      <c r="K18" s="1"/>
      <c r="M18" s="1"/>
      <c r="N18" s="1"/>
      <c r="O18" s="1"/>
      <c r="W18"/>
      <c r="X18"/>
      <c r="Y18"/>
      <c r="Z18"/>
      <c r="AA18"/>
      <c r="AB18"/>
      <c r="AC18"/>
      <c r="AD18"/>
      <c r="AE18"/>
      <c r="AF18"/>
      <c r="AG18"/>
      <c r="AH18"/>
      <c r="AI18"/>
      <c r="AJ18"/>
      <c r="AK18"/>
      <c r="AL18"/>
      <c r="AM18"/>
    </row>
    <row r="19" spans="1:39" ht="18.75" x14ac:dyDescent="0.45">
      <c r="A19" s="119">
        <v>4</v>
      </c>
      <c r="B19" s="120" t="s">
        <v>51</v>
      </c>
      <c r="C19" s="121">
        <v>1.1357142857142857</v>
      </c>
      <c r="D19" s="121">
        <v>0.94285714285714295</v>
      </c>
      <c r="E19" s="139">
        <f>PKPT[[#This Row],[C]]-PKPT[[#This Row],[D]]</f>
        <v>0.19285714285714273</v>
      </c>
      <c r="F19" s="140">
        <f>IF(PKPT[[#This Row],[E]]&lt;&gt;0,IF((OR(E19&gt;=$G$11, E19&lt;=$G$12)), "Outlier",PKPT[[#This Row],[E]]), "")</f>
        <v>0.19285714285714273</v>
      </c>
      <c r="G19" s="37"/>
      <c r="I19" s="1"/>
      <c r="J19" s="1"/>
      <c r="K19" s="1"/>
      <c r="M19" s="1"/>
      <c r="N19" s="1"/>
      <c r="O19" s="1"/>
      <c r="W19"/>
      <c r="X19"/>
      <c r="Y19"/>
      <c r="Z19"/>
      <c r="AA19"/>
      <c r="AB19"/>
      <c r="AC19"/>
      <c r="AD19"/>
      <c r="AE19"/>
      <c r="AF19"/>
      <c r="AG19"/>
      <c r="AH19"/>
      <c r="AI19"/>
      <c r="AJ19"/>
      <c r="AK19"/>
      <c r="AL19"/>
      <c r="AM19"/>
    </row>
    <row r="20" spans="1:39" ht="18.75" x14ac:dyDescent="0.45">
      <c r="A20" s="119">
        <v>5</v>
      </c>
      <c r="B20" s="120" t="s">
        <v>52</v>
      </c>
      <c r="C20" s="121">
        <v>1.18</v>
      </c>
      <c r="D20" s="121">
        <v>0.53</v>
      </c>
      <c r="E20" s="139">
        <f>PKPT[[#This Row],[C]]-PKPT[[#This Row],[D]]</f>
        <v>0.64999999999999991</v>
      </c>
      <c r="F20" s="140">
        <f>IF(PKPT[[#This Row],[E]]&lt;&gt;0,IF((OR(E20&gt;=$G$11, E20&lt;=$G$12)), "Outlier",PKPT[[#This Row],[E]]), "")</f>
        <v>0.64999999999999991</v>
      </c>
      <c r="G20" s="37"/>
      <c r="I20" s="1"/>
      <c r="J20" s="1"/>
      <c r="K20" s="1"/>
      <c r="M20" s="1"/>
      <c r="N20" s="1"/>
      <c r="O20" s="1"/>
      <c r="W20"/>
      <c r="X20"/>
      <c r="Y20"/>
      <c r="Z20"/>
      <c r="AA20"/>
      <c r="AB20"/>
      <c r="AC20"/>
      <c r="AD20"/>
      <c r="AE20"/>
      <c r="AF20"/>
      <c r="AG20"/>
      <c r="AH20"/>
      <c r="AI20"/>
      <c r="AJ20"/>
      <c r="AK20"/>
      <c r="AL20"/>
      <c r="AM20"/>
    </row>
    <row r="21" spans="1:39" ht="18.75" x14ac:dyDescent="0.45">
      <c r="A21" s="119">
        <v>6</v>
      </c>
      <c r="B21" s="120" t="s">
        <v>67</v>
      </c>
      <c r="C21" s="121">
        <v>0.94</v>
      </c>
      <c r="D21" s="121">
        <v>0.82</v>
      </c>
      <c r="E21" s="139">
        <f>PKPT[[#This Row],[C]]-PKPT[[#This Row],[D]]</f>
        <v>0.12</v>
      </c>
      <c r="F21" s="140">
        <f>IF(PKPT[[#This Row],[E]]&lt;&gt;0,IF((OR(E21&gt;=$G$11, E21&lt;=$G$12)), "Outlier",PKPT[[#This Row],[E]]), "")</f>
        <v>0.12</v>
      </c>
      <c r="G21" s="37"/>
      <c r="I21" s="1"/>
      <c r="J21" s="1"/>
      <c r="K21" s="1"/>
      <c r="M21" s="1"/>
      <c r="N21" s="1"/>
      <c r="O21" s="1"/>
      <c r="W21"/>
      <c r="X21"/>
      <c r="Y21"/>
      <c r="Z21"/>
      <c r="AA21"/>
      <c r="AB21"/>
      <c r="AC21"/>
      <c r="AD21"/>
      <c r="AE21"/>
      <c r="AF21"/>
      <c r="AG21"/>
      <c r="AH21"/>
      <c r="AI21"/>
      <c r="AJ21"/>
      <c r="AK21"/>
      <c r="AL21"/>
      <c r="AM21"/>
    </row>
    <row r="22" spans="1:39" ht="18.75" x14ac:dyDescent="0.45">
      <c r="A22" s="119">
        <v>7</v>
      </c>
      <c r="B22" s="120" t="s">
        <v>53</v>
      </c>
      <c r="C22" s="121">
        <v>1.1428571428571428</v>
      </c>
      <c r="D22" s="121">
        <v>0.94285714285714295</v>
      </c>
      <c r="E22" s="139">
        <f>PKPT[[#This Row],[C]]-PKPT[[#This Row],[D]]</f>
        <v>0.19999999999999984</v>
      </c>
      <c r="F22" s="140">
        <f>IF(PKPT[[#This Row],[E]]&lt;&gt;0,IF((OR(E22&gt;=$G$11, E22&lt;=$G$12)), "Outlier",PKPT[[#This Row],[E]]), "")</f>
        <v>0.19999999999999984</v>
      </c>
      <c r="G22" s="37"/>
      <c r="I22" s="1"/>
      <c r="J22" s="1"/>
      <c r="K22" s="1"/>
      <c r="M22" s="1"/>
      <c r="N22" s="1"/>
      <c r="O22" s="1"/>
      <c r="W22"/>
      <c r="X22"/>
      <c r="Y22"/>
      <c r="Z22"/>
      <c r="AA22"/>
      <c r="AB22"/>
      <c r="AC22"/>
      <c r="AD22"/>
      <c r="AE22"/>
      <c r="AF22"/>
      <c r="AG22"/>
      <c r="AH22"/>
      <c r="AI22"/>
      <c r="AJ22"/>
      <c r="AK22"/>
      <c r="AL22"/>
      <c r="AM22"/>
    </row>
    <row r="23" spans="1:39" ht="18.75" x14ac:dyDescent="0.45">
      <c r="A23" s="119">
        <v>8</v>
      </c>
      <c r="B23" s="120" t="s">
        <v>54</v>
      </c>
      <c r="C23" s="121">
        <v>1.157142857142857</v>
      </c>
      <c r="D23" s="121">
        <v>0.63571428571428579</v>
      </c>
      <c r="E23" s="139">
        <f>PKPT[[#This Row],[C]]-PKPT[[#This Row],[D]]</f>
        <v>0.52142857142857124</v>
      </c>
      <c r="F23" s="140">
        <f>IF(PKPT[[#This Row],[E]]&lt;&gt;0,IF((OR(E23&gt;=$G$11, E23&lt;=$G$12)), "Outlier",PKPT[[#This Row],[E]]), "")</f>
        <v>0.52142857142857124</v>
      </c>
      <c r="G23" s="37"/>
      <c r="I23" s="1"/>
      <c r="J23" s="1"/>
      <c r="K23" s="1"/>
      <c r="M23" s="1"/>
      <c r="N23" s="1"/>
      <c r="O23" s="1"/>
      <c r="W23"/>
      <c r="X23"/>
      <c r="Y23"/>
      <c r="Z23"/>
      <c r="AA23"/>
      <c r="AB23"/>
      <c r="AC23"/>
      <c r="AD23"/>
      <c r="AE23"/>
      <c r="AF23"/>
      <c r="AG23"/>
      <c r="AH23"/>
      <c r="AI23"/>
      <c r="AJ23"/>
      <c r="AK23"/>
      <c r="AL23"/>
      <c r="AM23"/>
    </row>
    <row r="24" spans="1:39" ht="18.75" x14ac:dyDescent="0.45">
      <c r="A24" s="119">
        <v>9</v>
      </c>
      <c r="B24" s="120" t="s">
        <v>55</v>
      </c>
      <c r="C24" s="121">
        <v>2.19</v>
      </c>
      <c r="D24" s="121">
        <v>1.5535714285714286</v>
      </c>
      <c r="E24" s="139">
        <f>PKPT[[#This Row],[C]]-PKPT[[#This Row],[D]]</f>
        <v>0.63642857142857134</v>
      </c>
      <c r="F24" s="140">
        <f>IF(PKPT[[#This Row],[E]]&lt;&gt;0,IF((OR(E24&gt;=$G$11, E24&lt;=$G$12)), "Outlier",PKPT[[#This Row],[E]]), "")</f>
        <v>0.63642857142857134</v>
      </c>
      <c r="G24" s="37"/>
      <c r="I24" s="1"/>
      <c r="J24" s="1"/>
      <c r="K24" s="1"/>
      <c r="M24" s="1"/>
      <c r="N24" s="1"/>
      <c r="O24" s="1"/>
      <c r="W24"/>
      <c r="X24"/>
      <c r="Y24"/>
      <c r="Z24"/>
      <c r="AA24"/>
      <c r="AB24"/>
      <c r="AC24"/>
      <c r="AD24"/>
      <c r="AE24"/>
      <c r="AF24"/>
      <c r="AG24"/>
      <c r="AH24"/>
      <c r="AI24"/>
      <c r="AJ24"/>
      <c r="AK24"/>
      <c r="AL24"/>
      <c r="AM24"/>
    </row>
    <row r="25" spans="1:39" ht="18.75" x14ac:dyDescent="0.45">
      <c r="A25" s="119">
        <v>10</v>
      </c>
      <c r="B25" s="120" t="s">
        <v>68</v>
      </c>
      <c r="C25" s="121">
        <v>1.52</v>
      </c>
      <c r="D25" s="121">
        <v>1.1392857142857142</v>
      </c>
      <c r="E25" s="139">
        <f>PKPT[[#This Row],[C]]-PKPT[[#This Row],[D]]</f>
        <v>0.38071428571428578</v>
      </c>
      <c r="F25" s="140">
        <f>IF(PKPT[[#This Row],[E]]&lt;&gt;0,IF((OR(E25&gt;=$G$11, E25&lt;=$G$12)), "Outlier",PKPT[[#This Row],[E]]), "")</f>
        <v>0.38071428571428578</v>
      </c>
      <c r="G25" s="37"/>
      <c r="I25" s="1"/>
      <c r="J25" s="1"/>
      <c r="K25" s="1"/>
      <c r="M25" s="1"/>
      <c r="N25" s="1"/>
      <c r="O25" s="1"/>
      <c r="W25"/>
      <c r="X25"/>
      <c r="Y25"/>
      <c r="Z25"/>
      <c r="AA25"/>
      <c r="AB25"/>
      <c r="AC25"/>
      <c r="AD25"/>
      <c r="AE25"/>
      <c r="AF25"/>
      <c r="AG25"/>
      <c r="AH25"/>
      <c r="AI25"/>
      <c r="AJ25"/>
      <c r="AK25"/>
      <c r="AL25"/>
      <c r="AM25"/>
    </row>
    <row r="26" spans="1:39" ht="18.75" x14ac:dyDescent="0.45">
      <c r="A26" s="119">
        <v>11</v>
      </c>
      <c r="B26" s="120" t="s">
        <v>69</v>
      </c>
      <c r="C26" s="121">
        <v>1.7964285714285713</v>
      </c>
      <c r="D26" s="121">
        <v>1.4071428571428573</v>
      </c>
      <c r="E26" s="139">
        <f>PKPT[[#This Row],[C]]-PKPT[[#This Row],[D]]</f>
        <v>0.38928571428571401</v>
      </c>
      <c r="F26" s="140">
        <f>IF(PKPT[[#This Row],[E]]&lt;&gt;0,IF((OR(E26&gt;=$G$11, E26&lt;=$G$12)), "Outlier",PKPT[[#This Row],[E]]), "")</f>
        <v>0.38928571428571401</v>
      </c>
      <c r="G26" s="37"/>
      <c r="I26" s="1"/>
      <c r="J26" s="1"/>
      <c r="K26" s="1"/>
      <c r="M26" s="1"/>
      <c r="N26" s="1"/>
      <c r="O26" s="1"/>
      <c r="W26"/>
      <c r="X26"/>
      <c r="Y26"/>
      <c r="Z26"/>
      <c r="AA26"/>
      <c r="AB26"/>
      <c r="AC26"/>
      <c r="AD26"/>
      <c r="AE26"/>
      <c r="AF26"/>
      <c r="AG26"/>
      <c r="AH26"/>
      <c r="AI26"/>
      <c r="AJ26"/>
      <c r="AK26"/>
      <c r="AL26"/>
      <c r="AM26"/>
    </row>
    <row r="27" spans="1:39" ht="18.75" x14ac:dyDescent="0.45">
      <c r="A27" s="119">
        <v>12</v>
      </c>
      <c r="B27" s="120" t="s">
        <v>70</v>
      </c>
      <c r="C27" s="121">
        <v>1.8857142857142857</v>
      </c>
      <c r="D27" s="121">
        <v>1.0535714285714286</v>
      </c>
      <c r="E27" s="139">
        <f>PKPT[[#This Row],[C]]-PKPT[[#This Row],[D]]</f>
        <v>0.83214285714285707</v>
      </c>
      <c r="F27" s="140">
        <f>IF(PKPT[[#This Row],[E]]&lt;&gt;0,IF((OR(E27&gt;=$G$11, E27&lt;=$G$12)), "Outlier",PKPT[[#This Row],[E]]), "")</f>
        <v>0.83214285714285707</v>
      </c>
      <c r="G27" s="37"/>
      <c r="I27" s="1"/>
      <c r="J27" s="1"/>
      <c r="K27" s="1"/>
      <c r="M27" s="1"/>
      <c r="N27" s="1"/>
      <c r="O27" s="1"/>
      <c r="W27"/>
      <c r="X27"/>
      <c r="Y27"/>
      <c r="Z27"/>
      <c r="AA27"/>
      <c r="AB27"/>
      <c r="AC27"/>
      <c r="AD27"/>
      <c r="AE27"/>
      <c r="AF27"/>
      <c r="AG27"/>
      <c r="AH27"/>
      <c r="AI27"/>
      <c r="AJ27"/>
      <c r="AK27"/>
      <c r="AL27"/>
      <c r="AM27"/>
    </row>
    <row r="28" spans="1:39" ht="18.75" x14ac:dyDescent="0.45">
      <c r="A28" s="119">
        <v>13</v>
      </c>
      <c r="B28" s="120" t="s">
        <v>56</v>
      </c>
      <c r="C28" s="121">
        <v>2.2799999999999998</v>
      </c>
      <c r="D28" s="121">
        <v>1.5857142857142856</v>
      </c>
      <c r="E28" s="139">
        <f>PKPT[[#This Row],[C]]-PKPT[[#This Row],[D]]</f>
        <v>0.69428571428571417</v>
      </c>
      <c r="F28" s="140">
        <f>IF(PKPT[[#This Row],[E]]&lt;&gt;0,IF((OR(E28&gt;=$G$11, E28&lt;=$G$12)), "Outlier",PKPT[[#This Row],[E]]), "")</f>
        <v>0.69428571428571417</v>
      </c>
      <c r="G28" s="37"/>
      <c r="I28" s="1"/>
      <c r="J28" s="1"/>
      <c r="K28" s="1"/>
      <c r="M28" s="1"/>
      <c r="N28" s="1"/>
      <c r="O28" s="1"/>
      <c r="W28"/>
      <c r="X28"/>
      <c r="Y28"/>
      <c r="Z28"/>
      <c r="AA28"/>
      <c r="AB28"/>
      <c r="AC28"/>
      <c r="AD28"/>
      <c r="AE28"/>
      <c r="AF28"/>
      <c r="AG28"/>
      <c r="AH28"/>
      <c r="AI28"/>
      <c r="AJ28"/>
      <c r="AK28"/>
      <c r="AL28"/>
      <c r="AM28"/>
    </row>
    <row r="29" spans="1:39" ht="18.75" x14ac:dyDescent="0.45">
      <c r="A29" s="119">
        <v>14</v>
      </c>
      <c r="B29" s="120" t="s">
        <v>71</v>
      </c>
      <c r="C29" s="121">
        <v>1.3285714285714281</v>
      </c>
      <c r="D29" s="121">
        <v>0.78333333333333355</v>
      </c>
      <c r="E29" s="139">
        <f>PKPT[[#This Row],[C]]-PKPT[[#This Row],[D]]</f>
        <v>0.54523809523809452</v>
      </c>
      <c r="F29" s="140">
        <f>IF(PKPT[[#This Row],[E]]&lt;&gt;0,IF((OR(E29&gt;=$G$11, E29&lt;=$G$12)), "Outlier",PKPT[[#This Row],[E]]), "")</f>
        <v>0.54523809523809452</v>
      </c>
      <c r="G29" s="37"/>
      <c r="I29" s="1"/>
      <c r="J29" s="1"/>
      <c r="K29" s="1"/>
      <c r="M29" s="1"/>
      <c r="N29" s="1"/>
      <c r="O29" s="1"/>
      <c r="W29"/>
      <c r="X29"/>
      <c r="Y29"/>
      <c r="Z29"/>
      <c r="AA29"/>
      <c r="AB29"/>
      <c r="AC29"/>
      <c r="AD29"/>
      <c r="AE29"/>
      <c r="AF29"/>
      <c r="AG29"/>
      <c r="AH29"/>
      <c r="AI29"/>
      <c r="AJ29"/>
      <c r="AK29"/>
      <c r="AL29"/>
      <c r="AM29"/>
    </row>
    <row r="30" spans="1:39" ht="18.75" x14ac:dyDescent="0.45">
      <c r="A30" s="119">
        <v>15</v>
      </c>
      <c r="B30" s="120" t="s">
        <v>72</v>
      </c>
      <c r="C30" s="121">
        <v>1.1071428571428572</v>
      </c>
      <c r="D30" s="121">
        <v>0.80714285714285716</v>
      </c>
      <c r="E30" s="139">
        <f>PKPT[[#This Row],[C]]-PKPT[[#This Row],[D]]</f>
        <v>0.30000000000000004</v>
      </c>
      <c r="F30" s="140">
        <f>IF(PKPT[[#This Row],[E]]&lt;&gt;0,IF((OR(E30&gt;=$G$11, E30&lt;=$G$12)), "Outlier",PKPT[[#This Row],[E]]), "")</f>
        <v>0.30000000000000004</v>
      </c>
      <c r="G30" s="37"/>
      <c r="I30" s="1"/>
      <c r="J30" s="1"/>
      <c r="K30" s="1"/>
      <c r="M30" s="1"/>
      <c r="N30" s="1"/>
      <c r="O30" s="1"/>
      <c r="W30"/>
      <c r="X30"/>
      <c r="Y30"/>
      <c r="Z30"/>
      <c r="AA30"/>
      <c r="AB30"/>
      <c r="AC30"/>
      <c r="AD30"/>
      <c r="AE30"/>
      <c r="AF30"/>
      <c r="AG30"/>
      <c r="AH30"/>
      <c r="AI30"/>
      <c r="AJ30"/>
      <c r="AK30"/>
      <c r="AL30"/>
      <c r="AM30"/>
    </row>
    <row r="31" spans="1:39" ht="18.75" x14ac:dyDescent="0.45">
      <c r="A31" s="119">
        <v>16</v>
      </c>
      <c r="B31" s="120" t="s">
        <v>73</v>
      </c>
      <c r="C31" s="121">
        <v>1.1714285714285713</v>
      </c>
      <c r="D31" s="121">
        <v>0.68571428571428583</v>
      </c>
      <c r="E31" s="139">
        <f>PKPT[[#This Row],[C]]-PKPT[[#This Row],[D]]</f>
        <v>0.48571428571428543</v>
      </c>
      <c r="F31" s="140">
        <f>IF(PKPT[[#This Row],[E]]&lt;&gt;0,IF((OR(E31&gt;=$G$11, E31&lt;=$G$12)), "Outlier",PKPT[[#This Row],[E]]), "")</f>
        <v>0.48571428571428543</v>
      </c>
      <c r="G31" s="37"/>
      <c r="I31" s="1"/>
      <c r="J31" s="1"/>
      <c r="K31" s="1"/>
      <c r="M31" s="1"/>
      <c r="N31" s="1"/>
      <c r="O31" s="1"/>
      <c r="W31"/>
      <c r="X31"/>
      <c r="Y31"/>
      <c r="Z31"/>
      <c r="AA31"/>
      <c r="AB31"/>
      <c r="AC31"/>
      <c r="AD31"/>
      <c r="AE31"/>
      <c r="AF31"/>
      <c r="AG31"/>
      <c r="AH31"/>
      <c r="AI31"/>
      <c r="AJ31"/>
      <c r="AK31"/>
      <c r="AL31"/>
      <c r="AM31"/>
    </row>
    <row r="32" spans="1:39" ht="18.75" x14ac:dyDescent="0.45">
      <c r="A32" s="119">
        <v>17</v>
      </c>
      <c r="B32" s="120" t="s">
        <v>74</v>
      </c>
      <c r="C32" s="121">
        <v>0.90714285714285725</v>
      </c>
      <c r="D32" s="121">
        <v>0.62857142857142867</v>
      </c>
      <c r="E32" s="139">
        <f>PKPT[[#This Row],[C]]-PKPT[[#This Row],[D]]</f>
        <v>0.27857142857142858</v>
      </c>
      <c r="F32" s="140">
        <f>IF(PKPT[[#This Row],[E]]&lt;&gt;0,IF((OR(E32&gt;=$G$11, E32&lt;=$G$12)), "Outlier",PKPT[[#This Row],[E]]), "")</f>
        <v>0.27857142857142858</v>
      </c>
      <c r="G32" s="37"/>
      <c r="I32" s="1"/>
      <c r="J32" s="1"/>
      <c r="K32" s="1"/>
      <c r="M32" s="1"/>
      <c r="N32" s="1"/>
      <c r="O32" s="1"/>
      <c r="W32"/>
      <c r="X32"/>
      <c r="Y32"/>
      <c r="Z32"/>
      <c r="AA32"/>
      <c r="AB32"/>
      <c r="AC32"/>
      <c r="AD32"/>
      <c r="AE32"/>
      <c r="AF32"/>
      <c r="AG32"/>
      <c r="AH32"/>
      <c r="AI32"/>
      <c r="AJ32"/>
      <c r="AK32"/>
      <c r="AL32"/>
      <c r="AM32"/>
    </row>
    <row r="33" spans="1:39" ht="18.75" x14ac:dyDescent="0.45">
      <c r="A33" s="119">
        <v>18</v>
      </c>
      <c r="B33" s="120" t="s">
        <v>75</v>
      </c>
      <c r="C33" s="121">
        <v>2.0428571428571427</v>
      </c>
      <c r="D33" s="121">
        <v>1.0071428571428571</v>
      </c>
      <c r="E33" s="139">
        <f>PKPT[[#This Row],[C]]-PKPT[[#This Row],[D]]</f>
        <v>1.0357142857142856</v>
      </c>
      <c r="F33" s="140">
        <f>IF(PKPT[[#This Row],[E]]&lt;&gt;0,IF((OR(E33&gt;=$G$11, E33&lt;=$G$12)), "Outlier",PKPT[[#This Row],[E]]), "")</f>
        <v>1.0357142857142856</v>
      </c>
      <c r="G33" s="37"/>
      <c r="I33" s="1"/>
      <c r="J33" s="1"/>
      <c r="K33" s="1"/>
      <c r="M33" s="1"/>
      <c r="N33" s="1"/>
      <c r="O33" s="1"/>
      <c r="W33"/>
      <c r="X33"/>
      <c r="Y33"/>
      <c r="Z33"/>
      <c r="AA33"/>
      <c r="AB33"/>
      <c r="AC33"/>
      <c r="AD33"/>
      <c r="AE33"/>
      <c r="AF33"/>
      <c r="AG33"/>
      <c r="AH33"/>
      <c r="AI33"/>
      <c r="AJ33"/>
      <c r="AK33"/>
      <c r="AL33"/>
      <c r="AM33"/>
    </row>
    <row r="34" spans="1:39" ht="18.75" x14ac:dyDescent="0.45">
      <c r="A34" s="119">
        <v>19</v>
      </c>
      <c r="B34" s="120" t="s">
        <v>76</v>
      </c>
      <c r="C34" s="121">
        <v>1.2428571428571433</v>
      </c>
      <c r="D34" s="121">
        <v>9</v>
      </c>
      <c r="E34" s="139">
        <f>PKPT[[#This Row],[C]]-PKPT[[#This Row],[D]]</f>
        <v>-7.7571428571428562</v>
      </c>
      <c r="F34" s="140" t="str">
        <f>IF(PKPT[[#This Row],[E]]&lt;&gt;0,IF((OR(E34&gt;=$G$11, E34&lt;=$G$12)), "Outlier",PKPT[[#This Row],[E]]), "")</f>
        <v>Outlier</v>
      </c>
      <c r="G34" s="37"/>
      <c r="I34" s="1"/>
      <c r="J34" s="1"/>
      <c r="K34" s="1"/>
      <c r="M34" s="1"/>
      <c r="N34" s="1"/>
      <c r="O34" s="1"/>
      <c r="W34"/>
      <c r="X34"/>
      <c r="Y34"/>
      <c r="Z34"/>
      <c r="AA34"/>
      <c r="AB34"/>
      <c r="AC34"/>
      <c r="AD34"/>
      <c r="AE34"/>
      <c r="AF34"/>
      <c r="AG34"/>
      <c r="AH34"/>
      <c r="AI34"/>
      <c r="AJ34"/>
      <c r="AK34"/>
      <c r="AL34"/>
      <c r="AM34"/>
    </row>
    <row r="35" spans="1:39" ht="18.75" x14ac:dyDescent="0.45">
      <c r="A35" s="126">
        <v>20</v>
      </c>
      <c r="B35" s="123" t="s">
        <v>77</v>
      </c>
      <c r="C35" s="124">
        <v>1.1692307692307693</v>
      </c>
      <c r="D35" s="124">
        <v>0.9214285714285716</v>
      </c>
      <c r="E35" s="141">
        <f>PKPT[[#This Row],[C]]-PKPT[[#This Row],[D]]</f>
        <v>0.2478021978021977</v>
      </c>
      <c r="F35" s="142">
        <f>IF(PKPT[[#This Row],[E]]&lt;&gt;0,IF((OR(E35&gt;=$G$11, E35&lt;=$G$12)), "Outlier",PKPT[[#This Row],[E]]), "")</f>
        <v>0.2478021978021977</v>
      </c>
      <c r="G35" s="37"/>
      <c r="I35" s="1"/>
      <c r="J35" s="1"/>
      <c r="K35" s="1"/>
      <c r="M35" s="1"/>
      <c r="N35" s="1"/>
      <c r="O35" s="1"/>
      <c r="W35"/>
      <c r="X35"/>
      <c r="Y35"/>
      <c r="Z35"/>
      <c r="AA35"/>
      <c r="AB35"/>
      <c r="AC35"/>
      <c r="AD35"/>
      <c r="AE35"/>
      <c r="AF35"/>
      <c r="AG35"/>
      <c r="AH35"/>
      <c r="AI35"/>
      <c r="AJ35"/>
      <c r="AK35"/>
      <c r="AL35"/>
      <c r="AM35"/>
    </row>
    <row r="36" spans="1:39" x14ac:dyDescent="0.4">
      <c r="G36" s="1"/>
      <c r="I36" s="1"/>
      <c r="J36" s="1"/>
      <c r="K36" s="1"/>
      <c r="M36" s="1"/>
      <c r="N36" s="1"/>
      <c r="O36" s="1"/>
      <c r="W36"/>
      <c r="X36"/>
      <c r="Y36"/>
      <c r="Z36"/>
      <c r="AA36"/>
      <c r="AB36"/>
      <c r="AC36"/>
      <c r="AD36"/>
      <c r="AE36"/>
      <c r="AF36"/>
      <c r="AG36"/>
      <c r="AH36"/>
      <c r="AI36"/>
      <c r="AJ36"/>
      <c r="AK36"/>
      <c r="AL36"/>
      <c r="AM36"/>
    </row>
    <row r="37" spans="1:39" x14ac:dyDescent="0.4">
      <c r="G37" s="1"/>
      <c r="I37" s="1"/>
      <c r="J37" s="1"/>
      <c r="K37" s="1"/>
      <c r="M37" s="1"/>
      <c r="N37" s="1"/>
      <c r="O37" s="1"/>
      <c r="W37"/>
      <c r="X37"/>
      <c r="Y37"/>
      <c r="Z37"/>
      <c r="AA37"/>
      <c r="AB37"/>
      <c r="AC37"/>
      <c r="AD37"/>
      <c r="AE37"/>
      <c r="AF37"/>
      <c r="AG37"/>
      <c r="AH37"/>
      <c r="AI37"/>
      <c r="AJ37"/>
      <c r="AK37"/>
      <c r="AL37"/>
      <c r="AM37"/>
    </row>
    <row r="38" spans="1:39" x14ac:dyDescent="0.4">
      <c r="G38" s="1"/>
      <c r="I38" s="1"/>
      <c r="J38" s="1"/>
      <c r="K38" s="1"/>
      <c r="M38" s="1"/>
      <c r="N38" s="1"/>
      <c r="O38" s="1"/>
      <c r="W38"/>
      <c r="X38"/>
      <c r="Y38"/>
      <c r="Z38"/>
      <c r="AA38"/>
      <c r="AB38"/>
      <c r="AC38"/>
      <c r="AD38"/>
      <c r="AE38"/>
      <c r="AF38"/>
      <c r="AG38"/>
      <c r="AH38"/>
      <c r="AI38"/>
      <c r="AJ38"/>
      <c r="AK38"/>
      <c r="AL38"/>
      <c r="AM38"/>
    </row>
    <row r="39" spans="1:39" x14ac:dyDescent="0.4">
      <c r="G39" s="1"/>
      <c r="I39" s="1"/>
      <c r="J39" s="1"/>
      <c r="K39" s="1"/>
      <c r="M39" s="1"/>
      <c r="N39" s="1"/>
      <c r="O39" s="1"/>
      <c r="W39"/>
      <c r="X39"/>
      <c r="Y39"/>
      <c r="Z39"/>
      <c r="AA39"/>
      <c r="AB39"/>
      <c r="AC39"/>
      <c r="AD39"/>
      <c r="AE39"/>
      <c r="AF39"/>
      <c r="AG39"/>
      <c r="AH39"/>
      <c r="AI39"/>
      <c r="AJ39"/>
      <c r="AK39"/>
      <c r="AL39"/>
      <c r="AM39"/>
    </row>
    <row r="40" spans="1:39" x14ac:dyDescent="0.4">
      <c r="G40" s="1"/>
      <c r="I40" s="1"/>
      <c r="J40" s="1"/>
      <c r="K40" s="1"/>
      <c r="M40" s="1"/>
      <c r="N40" s="1"/>
      <c r="O40" s="1"/>
      <c r="W40"/>
      <c r="X40"/>
      <c r="Y40"/>
      <c r="Z40"/>
      <c r="AA40"/>
      <c r="AB40"/>
      <c r="AC40"/>
      <c r="AD40"/>
      <c r="AE40"/>
      <c r="AF40"/>
      <c r="AG40"/>
      <c r="AH40"/>
      <c r="AI40"/>
      <c r="AJ40"/>
      <c r="AK40"/>
      <c r="AL40"/>
      <c r="AM40"/>
    </row>
    <row r="41" spans="1:39" x14ac:dyDescent="0.4">
      <c r="G41" s="1"/>
      <c r="I41" s="1"/>
      <c r="J41" s="1"/>
      <c r="K41" s="1"/>
      <c r="M41" s="1"/>
      <c r="N41" s="1"/>
      <c r="O41" s="1"/>
      <c r="W41"/>
      <c r="X41"/>
      <c r="Y41"/>
      <c r="Z41"/>
      <c r="AA41"/>
      <c r="AB41"/>
      <c r="AC41"/>
      <c r="AD41"/>
      <c r="AE41"/>
      <c r="AF41"/>
      <c r="AG41"/>
      <c r="AH41"/>
      <c r="AI41"/>
      <c r="AJ41"/>
      <c r="AK41"/>
      <c r="AL41"/>
      <c r="AM41"/>
    </row>
    <row r="42" spans="1:39" x14ac:dyDescent="0.4">
      <c r="G42" s="1"/>
      <c r="I42" s="1"/>
      <c r="J42" s="1"/>
      <c r="K42" s="1"/>
      <c r="M42" s="1"/>
      <c r="N42" s="1"/>
      <c r="O42" s="1"/>
      <c r="W42"/>
      <c r="X42"/>
      <c r="Y42"/>
      <c r="Z42"/>
      <c r="AA42"/>
      <c r="AB42"/>
      <c r="AC42"/>
      <c r="AD42"/>
      <c r="AE42"/>
      <c r="AF42"/>
      <c r="AG42"/>
      <c r="AH42"/>
      <c r="AI42"/>
      <c r="AJ42"/>
      <c r="AK42"/>
      <c r="AL42"/>
      <c r="AM42"/>
    </row>
    <row r="43" spans="1:39" x14ac:dyDescent="0.4">
      <c r="G43" s="1"/>
      <c r="I43" s="1"/>
      <c r="J43" s="1"/>
      <c r="K43" s="1"/>
      <c r="M43" s="1"/>
      <c r="N43" s="1"/>
      <c r="O43" s="1"/>
      <c r="W43"/>
      <c r="X43"/>
      <c r="Y43"/>
      <c r="Z43"/>
      <c r="AA43"/>
      <c r="AB43"/>
      <c r="AC43"/>
      <c r="AD43"/>
      <c r="AE43"/>
      <c r="AF43"/>
      <c r="AG43"/>
      <c r="AH43"/>
      <c r="AI43"/>
      <c r="AJ43"/>
      <c r="AK43"/>
      <c r="AL43"/>
      <c r="AM43"/>
    </row>
    <row r="44" spans="1:39" x14ac:dyDescent="0.4">
      <c r="G44" s="1"/>
      <c r="I44" s="1"/>
      <c r="J44" s="1"/>
      <c r="K44" s="1"/>
      <c r="M44" s="1"/>
      <c r="N44" s="1"/>
      <c r="O44" s="1"/>
      <c r="W44"/>
      <c r="X44"/>
      <c r="Y44"/>
      <c r="Z44"/>
      <c r="AA44"/>
      <c r="AB44"/>
      <c r="AC44"/>
      <c r="AD44"/>
      <c r="AE44"/>
      <c r="AF44"/>
      <c r="AG44"/>
      <c r="AH44"/>
      <c r="AI44"/>
      <c r="AJ44"/>
      <c r="AK44"/>
      <c r="AL44"/>
      <c r="AM44"/>
    </row>
    <row r="45" spans="1:39" x14ac:dyDescent="0.4">
      <c r="G45" s="1"/>
      <c r="I45" s="1"/>
      <c r="J45" s="1"/>
      <c r="K45" s="1"/>
      <c r="M45" s="1"/>
      <c r="N45" s="1"/>
      <c r="O45" s="1"/>
      <c r="W45"/>
      <c r="X45"/>
      <c r="Y45"/>
      <c r="Z45"/>
      <c r="AA45"/>
      <c r="AB45"/>
      <c r="AC45"/>
      <c r="AD45"/>
      <c r="AE45"/>
      <c r="AF45"/>
      <c r="AG45"/>
      <c r="AH45"/>
      <c r="AI45"/>
      <c r="AJ45"/>
      <c r="AK45"/>
      <c r="AL45"/>
      <c r="AM45"/>
    </row>
    <row r="46" spans="1:39" x14ac:dyDescent="0.4">
      <c r="G46" s="1"/>
      <c r="I46" s="1"/>
      <c r="J46" s="1"/>
      <c r="K46" s="1"/>
      <c r="M46" s="1"/>
      <c r="N46" s="1"/>
      <c r="O46" s="1"/>
      <c r="W46"/>
      <c r="X46"/>
      <c r="Y46"/>
      <c r="Z46"/>
      <c r="AA46"/>
      <c r="AB46"/>
      <c r="AC46"/>
      <c r="AD46"/>
      <c r="AE46"/>
      <c r="AF46"/>
      <c r="AG46"/>
      <c r="AH46"/>
      <c r="AI46"/>
      <c r="AJ46"/>
      <c r="AK46"/>
      <c r="AL46"/>
      <c r="AM46"/>
    </row>
    <row r="47" spans="1:39" x14ac:dyDescent="0.4">
      <c r="G47" s="1"/>
      <c r="I47" s="1"/>
      <c r="J47" s="1"/>
      <c r="K47" s="1"/>
      <c r="M47" s="1"/>
      <c r="N47" s="1"/>
      <c r="O47" s="1"/>
      <c r="W47"/>
      <c r="X47"/>
      <c r="Y47"/>
      <c r="Z47"/>
      <c r="AA47"/>
      <c r="AB47"/>
      <c r="AC47"/>
      <c r="AD47"/>
      <c r="AE47"/>
      <c r="AF47"/>
      <c r="AG47"/>
      <c r="AH47"/>
      <c r="AI47"/>
      <c r="AJ47"/>
      <c r="AK47"/>
      <c r="AL47"/>
      <c r="AM47"/>
    </row>
    <row r="48" spans="1:39" x14ac:dyDescent="0.4">
      <c r="G48" s="1"/>
      <c r="I48" s="1"/>
      <c r="J48" s="1"/>
      <c r="K48" s="1"/>
      <c r="M48" s="1"/>
      <c r="N48" s="1"/>
      <c r="O48" s="1"/>
      <c r="W48"/>
      <c r="X48"/>
      <c r="Y48"/>
      <c r="Z48"/>
      <c r="AA48"/>
      <c r="AB48"/>
      <c r="AC48"/>
      <c r="AD48"/>
      <c r="AE48"/>
      <c r="AF48"/>
      <c r="AG48"/>
      <c r="AH48"/>
      <c r="AI48"/>
      <c r="AJ48"/>
      <c r="AK48"/>
      <c r="AL48"/>
      <c r="AM48"/>
    </row>
    <row r="49" spans="7:39" x14ac:dyDescent="0.4">
      <c r="G49" s="1"/>
      <c r="I49" s="1"/>
      <c r="J49" s="1"/>
      <c r="K49" s="1"/>
      <c r="M49" s="1"/>
      <c r="N49" s="1"/>
      <c r="O49" s="1"/>
      <c r="W49"/>
      <c r="X49"/>
      <c r="Y49"/>
      <c r="Z49"/>
      <c r="AA49"/>
      <c r="AB49"/>
      <c r="AC49"/>
      <c r="AD49"/>
      <c r="AE49"/>
      <c r="AF49"/>
      <c r="AG49"/>
      <c r="AH49"/>
      <c r="AI49"/>
      <c r="AJ49"/>
      <c r="AK49"/>
      <c r="AL49"/>
      <c r="AM49"/>
    </row>
    <row r="50" spans="7:39" x14ac:dyDescent="0.4">
      <c r="G50" s="1"/>
      <c r="I50" s="1"/>
      <c r="J50" s="1"/>
      <c r="K50" s="1"/>
      <c r="M50" s="1"/>
      <c r="N50" s="1"/>
      <c r="O50" s="1"/>
      <c r="W50"/>
      <c r="X50"/>
      <c r="Y50"/>
      <c r="Z50"/>
      <c r="AA50"/>
      <c r="AB50"/>
      <c r="AC50"/>
      <c r="AD50"/>
      <c r="AE50"/>
      <c r="AF50"/>
      <c r="AG50"/>
      <c r="AH50"/>
      <c r="AI50"/>
      <c r="AJ50"/>
      <c r="AK50"/>
      <c r="AL50"/>
      <c r="AM50"/>
    </row>
    <row r="51" spans="7:39" x14ac:dyDescent="0.4">
      <c r="G51" s="1"/>
      <c r="I51" s="1"/>
      <c r="J51" s="1"/>
      <c r="K51" s="1"/>
      <c r="M51" s="1"/>
      <c r="N51" s="1"/>
      <c r="O51" s="1"/>
      <c r="W51"/>
      <c r="X51"/>
      <c r="Y51"/>
      <c r="Z51"/>
      <c r="AA51"/>
      <c r="AB51"/>
      <c r="AC51"/>
      <c r="AD51"/>
      <c r="AE51"/>
      <c r="AF51"/>
      <c r="AG51"/>
      <c r="AH51"/>
      <c r="AI51"/>
      <c r="AJ51"/>
      <c r="AK51"/>
      <c r="AL51"/>
      <c r="AM51"/>
    </row>
    <row r="52" spans="7:39" x14ac:dyDescent="0.4">
      <c r="G52" s="1"/>
      <c r="I52" s="1"/>
      <c r="J52" s="1"/>
      <c r="K52" s="1"/>
      <c r="M52" s="1"/>
      <c r="N52" s="1"/>
      <c r="O52" s="1"/>
      <c r="W52"/>
      <c r="X52"/>
      <c r="Y52"/>
      <c r="Z52"/>
      <c r="AA52"/>
      <c r="AB52"/>
      <c r="AC52"/>
      <c r="AD52"/>
      <c r="AE52"/>
      <c r="AF52"/>
      <c r="AG52"/>
      <c r="AH52"/>
      <c r="AI52"/>
      <c r="AJ52"/>
      <c r="AK52"/>
      <c r="AL52"/>
      <c r="AM52"/>
    </row>
    <row r="53" spans="7:39" x14ac:dyDescent="0.4">
      <c r="G53" s="1"/>
      <c r="I53" s="1"/>
      <c r="J53" s="1"/>
      <c r="K53" s="1"/>
      <c r="M53" s="1"/>
      <c r="N53" s="1"/>
      <c r="O53" s="1"/>
      <c r="W53"/>
      <c r="X53"/>
      <c r="Y53"/>
      <c r="Z53"/>
      <c r="AA53"/>
      <c r="AB53"/>
      <c r="AC53"/>
      <c r="AD53"/>
      <c r="AE53"/>
      <c r="AF53"/>
      <c r="AG53"/>
      <c r="AH53"/>
      <c r="AI53"/>
      <c r="AJ53"/>
      <c r="AK53"/>
      <c r="AL53"/>
      <c r="AM53"/>
    </row>
    <row r="54" spans="7:39" x14ac:dyDescent="0.4">
      <c r="G54" s="1"/>
      <c r="I54" s="1"/>
      <c r="J54" s="1"/>
      <c r="K54" s="1"/>
      <c r="M54" s="1"/>
      <c r="N54" s="1"/>
      <c r="O54" s="1"/>
      <c r="W54"/>
      <c r="X54"/>
      <c r="Y54"/>
      <c r="Z54"/>
      <c r="AA54"/>
      <c r="AB54"/>
      <c r="AC54"/>
      <c r="AD54"/>
      <c r="AE54"/>
      <c r="AF54"/>
      <c r="AG54"/>
      <c r="AH54"/>
      <c r="AI54"/>
      <c r="AJ54"/>
      <c r="AK54"/>
      <c r="AL54"/>
      <c r="AM54"/>
    </row>
    <row r="55" spans="7:39" x14ac:dyDescent="0.4">
      <c r="G55" s="1"/>
      <c r="I55" s="1"/>
      <c r="J55" s="1"/>
      <c r="K55" s="1"/>
      <c r="M55" s="1"/>
      <c r="N55" s="1"/>
      <c r="O55" s="1"/>
      <c r="W55"/>
      <c r="X55"/>
      <c r="Y55"/>
      <c r="Z55"/>
      <c r="AA55"/>
      <c r="AB55"/>
      <c r="AC55"/>
      <c r="AD55"/>
      <c r="AE55"/>
      <c r="AF55"/>
      <c r="AG55"/>
      <c r="AH55"/>
      <c r="AI55"/>
      <c r="AJ55"/>
      <c r="AK55"/>
      <c r="AL55"/>
      <c r="AM55"/>
    </row>
    <row r="56" spans="7:39" x14ac:dyDescent="0.4">
      <c r="G56" s="1"/>
      <c r="I56" s="1"/>
      <c r="J56" s="1"/>
      <c r="K56" s="1"/>
      <c r="M56" s="1"/>
      <c r="N56" s="1"/>
      <c r="O56" s="1"/>
      <c r="W56"/>
      <c r="X56"/>
      <c r="Y56"/>
      <c r="Z56"/>
      <c r="AA56"/>
      <c r="AB56"/>
      <c r="AC56"/>
      <c r="AD56"/>
      <c r="AE56"/>
      <c r="AF56"/>
      <c r="AG56"/>
      <c r="AH56"/>
      <c r="AI56"/>
      <c r="AJ56"/>
      <c r="AK56"/>
      <c r="AL56"/>
      <c r="AM56"/>
    </row>
    <row r="57" spans="7:39" x14ac:dyDescent="0.4">
      <c r="G57" s="1"/>
      <c r="I57" s="1"/>
      <c r="J57" s="1"/>
      <c r="K57" s="1"/>
      <c r="M57" s="1"/>
      <c r="N57" s="1"/>
      <c r="O57" s="1"/>
      <c r="W57"/>
      <c r="X57"/>
      <c r="Y57"/>
      <c r="Z57"/>
      <c r="AA57"/>
      <c r="AB57"/>
      <c r="AC57"/>
      <c r="AD57"/>
      <c r="AE57"/>
      <c r="AF57"/>
      <c r="AG57"/>
      <c r="AH57"/>
      <c r="AI57"/>
      <c r="AJ57"/>
      <c r="AK57"/>
      <c r="AL57"/>
      <c r="AM57"/>
    </row>
    <row r="58" spans="7:39" x14ac:dyDescent="0.4">
      <c r="G58" s="1"/>
      <c r="I58" s="1"/>
      <c r="J58" s="1"/>
      <c r="K58" s="1"/>
      <c r="M58" s="1"/>
      <c r="N58" s="1"/>
      <c r="O58" s="1"/>
      <c r="W58"/>
      <c r="X58"/>
      <c r="Y58"/>
      <c r="Z58"/>
      <c r="AA58"/>
      <c r="AB58"/>
      <c r="AC58"/>
      <c r="AD58"/>
      <c r="AE58"/>
      <c r="AF58"/>
      <c r="AG58"/>
      <c r="AH58"/>
      <c r="AI58"/>
      <c r="AJ58"/>
      <c r="AK58"/>
      <c r="AL58"/>
      <c r="AM58"/>
    </row>
    <row r="59" spans="7:39" x14ac:dyDescent="0.4">
      <c r="G59" s="1"/>
      <c r="I59" s="1"/>
      <c r="J59" s="1"/>
      <c r="K59" s="1"/>
      <c r="M59" s="1"/>
      <c r="N59" s="1"/>
      <c r="O59" s="1"/>
      <c r="W59"/>
      <c r="X59"/>
      <c r="Y59"/>
      <c r="Z59"/>
      <c r="AA59"/>
      <c r="AB59"/>
      <c r="AC59"/>
      <c r="AD59"/>
      <c r="AE59"/>
      <c r="AF59"/>
      <c r="AG59"/>
      <c r="AH59"/>
      <c r="AI59"/>
      <c r="AJ59"/>
      <c r="AK59"/>
      <c r="AL59"/>
      <c r="AM59"/>
    </row>
    <row r="60" spans="7:39" x14ac:dyDescent="0.4">
      <c r="G60" s="1"/>
      <c r="I60" s="1"/>
      <c r="J60" s="1"/>
      <c r="K60" s="1"/>
      <c r="M60" s="1"/>
      <c r="N60" s="1"/>
      <c r="O60" s="1"/>
      <c r="W60"/>
      <c r="X60"/>
      <c r="Y60"/>
      <c r="Z60"/>
      <c r="AA60"/>
      <c r="AB60"/>
      <c r="AC60"/>
      <c r="AD60"/>
      <c r="AE60"/>
      <c r="AF60"/>
      <c r="AG60"/>
      <c r="AH60"/>
      <c r="AI60"/>
      <c r="AJ60"/>
      <c r="AK60"/>
      <c r="AL60"/>
      <c r="AM60"/>
    </row>
    <row r="61" spans="7:39" x14ac:dyDescent="0.4">
      <c r="G61" s="1"/>
      <c r="I61" s="1"/>
      <c r="J61" s="1"/>
      <c r="K61" s="1"/>
      <c r="M61" s="1"/>
      <c r="N61" s="1"/>
      <c r="O61" s="1"/>
      <c r="W61"/>
      <c r="X61"/>
      <c r="Y61"/>
      <c r="Z61"/>
      <c r="AA61"/>
      <c r="AB61"/>
      <c r="AC61"/>
      <c r="AD61"/>
      <c r="AE61"/>
      <c r="AF61"/>
      <c r="AG61"/>
      <c r="AH61"/>
      <c r="AI61"/>
      <c r="AJ61"/>
      <c r="AK61"/>
      <c r="AL61"/>
      <c r="AM61"/>
    </row>
    <row r="62" spans="7:39" x14ac:dyDescent="0.4">
      <c r="G62" s="1"/>
      <c r="I62" s="1"/>
      <c r="J62" s="1"/>
      <c r="K62" s="1"/>
      <c r="M62" s="1"/>
      <c r="N62" s="1"/>
      <c r="O62" s="1"/>
      <c r="W62"/>
      <c r="X62"/>
      <c r="Y62"/>
      <c r="Z62"/>
      <c r="AA62"/>
      <c r="AB62"/>
      <c r="AC62"/>
      <c r="AD62"/>
      <c r="AE62"/>
      <c r="AF62"/>
      <c r="AG62"/>
      <c r="AH62"/>
      <c r="AI62"/>
      <c r="AJ62"/>
      <c r="AK62"/>
      <c r="AL62"/>
      <c r="AM62"/>
    </row>
    <row r="63" spans="7:39" x14ac:dyDescent="0.4">
      <c r="G63" s="1"/>
      <c r="I63" s="1"/>
      <c r="J63" s="1"/>
      <c r="K63" s="1"/>
      <c r="M63" s="1"/>
      <c r="N63" s="1"/>
      <c r="O63" s="1"/>
      <c r="W63"/>
      <c r="X63"/>
      <c r="Y63"/>
      <c r="Z63"/>
      <c r="AA63"/>
      <c r="AB63"/>
      <c r="AC63"/>
      <c r="AD63"/>
      <c r="AE63"/>
      <c r="AF63"/>
      <c r="AG63"/>
      <c r="AH63"/>
      <c r="AI63"/>
      <c r="AJ63"/>
      <c r="AK63"/>
      <c r="AL63"/>
      <c r="AM63"/>
    </row>
    <row r="64" spans="7:39" x14ac:dyDescent="0.4">
      <c r="G64" s="1"/>
      <c r="I64" s="1"/>
      <c r="J64" s="1"/>
      <c r="K64" s="1"/>
      <c r="M64" s="1"/>
      <c r="N64" s="1"/>
      <c r="O64" s="1"/>
      <c r="W64"/>
      <c r="X64"/>
      <c r="Y64"/>
      <c r="Z64"/>
      <c r="AA64"/>
      <c r="AB64"/>
      <c r="AC64"/>
      <c r="AD64"/>
      <c r="AE64"/>
      <c r="AF64"/>
      <c r="AG64"/>
      <c r="AH64"/>
      <c r="AI64"/>
      <c r="AJ64"/>
      <c r="AK64"/>
      <c r="AL64"/>
      <c r="AM64"/>
    </row>
    <row r="65" spans="7:39" x14ac:dyDescent="0.4">
      <c r="G65" s="1"/>
      <c r="I65" s="1"/>
      <c r="J65" s="1"/>
      <c r="K65" s="1"/>
      <c r="M65" s="1"/>
      <c r="N65" s="1"/>
      <c r="O65" s="1"/>
      <c r="W65"/>
      <c r="X65"/>
      <c r="Y65"/>
      <c r="Z65"/>
      <c r="AA65"/>
      <c r="AB65"/>
      <c r="AC65"/>
      <c r="AD65"/>
      <c r="AE65"/>
      <c r="AF65"/>
      <c r="AG65"/>
      <c r="AH65"/>
      <c r="AI65"/>
      <c r="AJ65"/>
      <c r="AK65"/>
      <c r="AL65"/>
      <c r="AM65"/>
    </row>
    <row r="66" spans="7:39" x14ac:dyDescent="0.4">
      <c r="G66" s="1"/>
      <c r="I66" s="1"/>
      <c r="J66" s="1"/>
      <c r="K66" s="1"/>
      <c r="M66" s="1"/>
      <c r="N66" s="1"/>
      <c r="O66" s="1"/>
      <c r="W66"/>
      <c r="X66"/>
      <c r="Y66"/>
      <c r="Z66"/>
      <c r="AA66"/>
      <c r="AB66"/>
      <c r="AC66"/>
      <c r="AD66"/>
      <c r="AE66"/>
      <c r="AF66"/>
      <c r="AG66"/>
      <c r="AH66"/>
      <c r="AI66"/>
      <c r="AJ66"/>
      <c r="AK66"/>
      <c r="AL66"/>
      <c r="AM66"/>
    </row>
    <row r="67" spans="7:39" x14ac:dyDescent="0.4">
      <c r="G67" s="1"/>
      <c r="I67" s="1"/>
      <c r="J67" s="1"/>
      <c r="K67" s="1"/>
      <c r="M67" s="1"/>
      <c r="N67" s="1"/>
      <c r="O67" s="1"/>
      <c r="W67"/>
      <c r="X67"/>
      <c r="Y67"/>
      <c r="Z67"/>
      <c r="AA67"/>
      <c r="AB67"/>
      <c r="AC67"/>
      <c r="AD67"/>
      <c r="AE67"/>
      <c r="AF67"/>
      <c r="AG67"/>
      <c r="AH67"/>
      <c r="AI67"/>
      <c r="AJ67"/>
      <c r="AK67"/>
      <c r="AL67"/>
      <c r="AM67"/>
    </row>
    <row r="68" spans="7:39" x14ac:dyDescent="0.4">
      <c r="G68" s="1"/>
      <c r="I68" s="1"/>
      <c r="J68" s="1"/>
      <c r="K68" s="1"/>
      <c r="M68" s="1"/>
      <c r="N68" s="1"/>
      <c r="O68" s="1"/>
      <c r="W68"/>
      <c r="X68"/>
      <c r="Y68"/>
      <c r="Z68"/>
      <c r="AA68"/>
      <c r="AB68"/>
      <c r="AC68"/>
      <c r="AD68"/>
      <c r="AE68"/>
      <c r="AF68"/>
      <c r="AG68"/>
      <c r="AH68"/>
      <c r="AI68"/>
      <c r="AJ68"/>
      <c r="AK68"/>
      <c r="AL68"/>
      <c r="AM68"/>
    </row>
    <row r="69" spans="7:39" x14ac:dyDescent="0.4">
      <c r="G69" s="1"/>
      <c r="I69" s="1"/>
      <c r="J69" s="1"/>
      <c r="K69" s="1"/>
      <c r="M69" s="1"/>
      <c r="N69" s="1"/>
      <c r="O69" s="1"/>
      <c r="W69"/>
      <c r="X69"/>
      <c r="Y69"/>
      <c r="Z69"/>
      <c r="AA69"/>
      <c r="AB69"/>
      <c r="AC69"/>
      <c r="AD69"/>
      <c r="AE69"/>
      <c r="AF69"/>
      <c r="AG69"/>
      <c r="AH69"/>
      <c r="AI69"/>
      <c r="AJ69"/>
      <c r="AK69"/>
      <c r="AL69"/>
      <c r="AM69"/>
    </row>
    <row r="70" spans="7:39" x14ac:dyDescent="0.4">
      <c r="G70" s="1"/>
      <c r="I70" s="1"/>
      <c r="J70" s="1"/>
      <c r="K70" s="1"/>
      <c r="M70" s="1"/>
      <c r="N70" s="1"/>
      <c r="O70" s="1"/>
      <c r="W70"/>
      <c r="X70"/>
      <c r="Y70"/>
      <c r="Z70"/>
      <c r="AA70"/>
      <c r="AB70"/>
      <c r="AC70"/>
      <c r="AD70"/>
      <c r="AE70"/>
      <c r="AF70"/>
      <c r="AG70"/>
      <c r="AH70"/>
      <c r="AI70"/>
      <c r="AJ70"/>
      <c r="AK70"/>
      <c r="AL70"/>
      <c r="AM70"/>
    </row>
    <row r="71" spans="7:39" x14ac:dyDescent="0.4">
      <c r="G71" s="1"/>
      <c r="I71" s="1"/>
      <c r="J71" s="1"/>
      <c r="K71" s="1"/>
      <c r="M71" s="1"/>
      <c r="N71" s="1"/>
      <c r="O71" s="1"/>
      <c r="W71"/>
      <c r="X71"/>
      <c r="Y71"/>
      <c r="Z71"/>
      <c r="AA71"/>
      <c r="AB71"/>
      <c r="AC71"/>
      <c r="AD71"/>
      <c r="AE71"/>
      <c r="AF71"/>
      <c r="AG71"/>
      <c r="AH71"/>
      <c r="AI71"/>
      <c r="AJ71"/>
      <c r="AK71"/>
      <c r="AL71"/>
      <c r="AM71"/>
    </row>
    <row r="72" spans="7:39" x14ac:dyDescent="0.4">
      <c r="G72" s="1"/>
      <c r="I72" s="1"/>
      <c r="J72" s="1"/>
      <c r="K72" s="1"/>
      <c r="M72" s="1"/>
      <c r="N72" s="1"/>
      <c r="O72" s="1"/>
      <c r="W72"/>
      <c r="X72"/>
      <c r="Y72"/>
      <c r="Z72"/>
      <c r="AA72"/>
      <c r="AB72"/>
      <c r="AC72"/>
      <c r="AD72"/>
      <c r="AE72"/>
      <c r="AF72"/>
      <c r="AG72"/>
      <c r="AH72"/>
      <c r="AI72"/>
      <c r="AJ72"/>
      <c r="AK72"/>
      <c r="AL72"/>
      <c r="AM72"/>
    </row>
    <row r="73" spans="7:39" x14ac:dyDescent="0.4">
      <c r="G73" s="1"/>
      <c r="I73" s="1"/>
      <c r="J73" s="1"/>
      <c r="K73" s="1"/>
      <c r="M73" s="1"/>
      <c r="N73" s="1"/>
      <c r="O73" s="1"/>
      <c r="W73"/>
      <c r="X73"/>
      <c r="Y73"/>
      <c r="Z73"/>
      <c r="AA73"/>
      <c r="AB73"/>
      <c r="AC73"/>
      <c r="AD73"/>
      <c r="AE73"/>
      <c r="AF73"/>
      <c r="AG73"/>
      <c r="AH73"/>
      <c r="AI73"/>
      <c r="AJ73"/>
      <c r="AK73"/>
      <c r="AL73"/>
      <c r="AM73"/>
    </row>
    <row r="74" spans="7:39" x14ac:dyDescent="0.4">
      <c r="G74" s="1"/>
      <c r="I74" s="1"/>
      <c r="J74" s="1"/>
      <c r="K74" s="1"/>
      <c r="M74" s="1"/>
      <c r="N74" s="1"/>
      <c r="O74" s="1"/>
      <c r="W74"/>
      <c r="X74"/>
      <c r="Y74"/>
      <c r="Z74"/>
      <c r="AA74"/>
      <c r="AB74"/>
      <c r="AC74"/>
      <c r="AD74"/>
      <c r="AE74"/>
      <c r="AF74"/>
      <c r="AG74"/>
      <c r="AH74"/>
      <c r="AI74"/>
      <c r="AJ74"/>
      <c r="AK74"/>
      <c r="AL74"/>
      <c r="AM74"/>
    </row>
    <row r="75" spans="7:39" x14ac:dyDescent="0.4">
      <c r="G75" s="1"/>
      <c r="I75" s="1"/>
      <c r="J75" s="1"/>
      <c r="K75" s="1"/>
      <c r="M75" s="1"/>
      <c r="N75" s="1"/>
      <c r="O75" s="1"/>
      <c r="W75"/>
      <c r="X75"/>
      <c r="Y75"/>
      <c r="Z75"/>
      <c r="AA75"/>
      <c r="AB75"/>
      <c r="AC75"/>
      <c r="AD75"/>
      <c r="AE75"/>
      <c r="AF75"/>
      <c r="AG75"/>
      <c r="AH75"/>
      <c r="AI75"/>
      <c r="AJ75"/>
      <c r="AK75"/>
      <c r="AL75"/>
      <c r="AM75"/>
    </row>
    <row r="76" spans="7:39" x14ac:dyDescent="0.4">
      <c r="G76" s="1"/>
      <c r="I76" s="1"/>
      <c r="J76" s="1"/>
      <c r="K76" s="1"/>
      <c r="M76" s="1"/>
      <c r="N76" s="1"/>
      <c r="O76" s="1"/>
      <c r="W76"/>
      <c r="X76"/>
      <c r="Y76"/>
      <c r="Z76"/>
      <c r="AA76"/>
      <c r="AB76"/>
      <c r="AC76"/>
      <c r="AD76"/>
      <c r="AE76"/>
      <c r="AF76"/>
      <c r="AG76"/>
      <c r="AH76"/>
      <c r="AI76"/>
      <c r="AJ76"/>
      <c r="AK76"/>
      <c r="AL76"/>
      <c r="AM76"/>
    </row>
    <row r="77" spans="7:39" x14ac:dyDescent="0.4">
      <c r="G77" s="1"/>
      <c r="I77" s="1"/>
      <c r="J77" s="1"/>
      <c r="K77" s="1"/>
      <c r="M77" s="1"/>
      <c r="N77" s="1"/>
      <c r="O77" s="1"/>
      <c r="W77"/>
      <c r="X77"/>
      <c r="Y77"/>
      <c r="Z77"/>
      <c r="AA77"/>
      <c r="AB77"/>
      <c r="AC77"/>
      <c r="AD77"/>
      <c r="AE77"/>
      <c r="AF77"/>
      <c r="AG77"/>
      <c r="AH77"/>
      <c r="AI77"/>
      <c r="AJ77"/>
      <c r="AK77"/>
      <c r="AL77"/>
      <c r="AM77"/>
    </row>
    <row r="78" spans="7:39" x14ac:dyDescent="0.4">
      <c r="G78" s="1"/>
      <c r="I78" s="1"/>
      <c r="J78" s="1"/>
      <c r="K78" s="1"/>
      <c r="M78" s="1"/>
      <c r="N78" s="1"/>
      <c r="O78" s="1"/>
      <c r="W78"/>
      <c r="X78"/>
      <c r="Y78"/>
      <c r="Z78"/>
      <c r="AA78"/>
      <c r="AB78"/>
      <c r="AC78"/>
      <c r="AD78"/>
      <c r="AE78"/>
      <c r="AF78"/>
      <c r="AG78"/>
      <c r="AH78"/>
      <c r="AI78"/>
      <c r="AJ78"/>
      <c r="AK78"/>
      <c r="AL78"/>
      <c r="AM78"/>
    </row>
    <row r="79" spans="7:39" x14ac:dyDescent="0.4">
      <c r="G79" s="1"/>
      <c r="I79" s="1"/>
      <c r="J79" s="1"/>
      <c r="K79" s="1"/>
      <c r="M79" s="1"/>
      <c r="N79" s="1"/>
      <c r="O79" s="1"/>
      <c r="W79"/>
      <c r="X79"/>
      <c r="Y79"/>
      <c r="Z79"/>
      <c r="AA79"/>
      <c r="AB79"/>
      <c r="AC79"/>
      <c r="AD79"/>
      <c r="AE79"/>
      <c r="AF79"/>
      <c r="AG79"/>
      <c r="AH79"/>
      <c r="AI79"/>
      <c r="AJ79"/>
      <c r="AK79"/>
      <c r="AL79"/>
      <c r="AM79"/>
    </row>
    <row r="80" spans="7:39" x14ac:dyDescent="0.4">
      <c r="G80" s="1"/>
      <c r="I80" s="1"/>
      <c r="J80" s="1"/>
      <c r="K80" s="1"/>
      <c r="M80" s="1"/>
      <c r="N80" s="1"/>
      <c r="O80" s="1"/>
      <c r="W80"/>
      <c r="X80"/>
      <c r="Y80"/>
      <c r="Z80"/>
      <c r="AA80"/>
      <c r="AB80"/>
      <c r="AC80"/>
      <c r="AD80"/>
      <c r="AE80"/>
      <c r="AF80"/>
      <c r="AG80"/>
      <c r="AH80"/>
      <c r="AI80"/>
      <c r="AJ80"/>
      <c r="AK80"/>
      <c r="AL80"/>
      <c r="AM80"/>
    </row>
    <row r="81" spans="7:39" x14ac:dyDescent="0.4">
      <c r="G81" s="1"/>
      <c r="I81" s="1"/>
      <c r="J81" s="1"/>
      <c r="K81" s="1"/>
      <c r="M81" s="1"/>
      <c r="N81" s="1"/>
      <c r="O81" s="1"/>
      <c r="W81"/>
      <c r="X81"/>
      <c r="Y81"/>
      <c r="Z81"/>
      <c r="AA81"/>
      <c r="AB81"/>
      <c r="AC81"/>
      <c r="AD81"/>
      <c r="AE81"/>
      <c r="AF81"/>
      <c r="AG81"/>
      <c r="AH81"/>
      <c r="AI81"/>
      <c r="AJ81"/>
      <c r="AK81"/>
      <c r="AL81"/>
      <c r="AM81"/>
    </row>
    <row r="82" spans="7:39" x14ac:dyDescent="0.4">
      <c r="G82" s="1"/>
      <c r="I82" s="1"/>
      <c r="J82" s="1"/>
      <c r="K82" s="1"/>
      <c r="M82" s="1"/>
      <c r="N82" s="1"/>
      <c r="O82" s="1"/>
      <c r="W82"/>
      <c r="X82"/>
      <c r="Y82"/>
      <c r="Z82"/>
      <c r="AA82"/>
      <c r="AB82"/>
      <c r="AC82"/>
      <c r="AD82"/>
      <c r="AE82"/>
      <c r="AF82"/>
      <c r="AG82"/>
      <c r="AH82"/>
      <c r="AI82"/>
      <c r="AJ82"/>
      <c r="AK82"/>
      <c r="AL82"/>
      <c r="AM82"/>
    </row>
    <row r="83" spans="7:39" x14ac:dyDescent="0.4">
      <c r="G83" s="1"/>
      <c r="I83" s="1"/>
      <c r="J83" s="1"/>
      <c r="K83" s="1"/>
      <c r="M83" s="1"/>
      <c r="N83" s="1"/>
      <c r="O83" s="1"/>
      <c r="W83"/>
      <c r="X83"/>
      <c r="Y83"/>
      <c r="Z83"/>
      <c r="AA83"/>
      <c r="AB83"/>
      <c r="AC83"/>
      <c r="AD83"/>
      <c r="AE83"/>
      <c r="AF83"/>
      <c r="AG83"/>
      <c r="AH83"/>
      <c r="AI83"/>
      <c r="AJ83"/>
      <c r="AK83"/>
      <c r="AL83"/>
      <c r="AM83"/>
    </row>
    <row r="84" spans="7:39" x14ac:dyDescent="0.4">
      <c r="G84" s="1"/>
      <c r="I84" s="1"/>
      <c r="J84" s="1"/>
      <c r="K84" s="1"/>
      <c r="M84" s="1"/>
      <c r="N84" s="1"/>
      <c r="O84" s="1"/>
      <c r="W84"/>
      <c r="X84"/>
      <c r="Y84"/>
      <c r="Z84"/>
      <c r="AA84"/>
      <c r="AB84"/>
      <c r="AC84"/>
      <c r="AD84"/>
      <c r="AE84"/>
      <c r="AF84"/>
      <c r="AG84"/>
      <c r="AH84"/>
      <c r="AI84"/>
      <c r="AJ84"/>
      <c r="AK84"/>
      <c r="AL84"/>
      <c r="AM84"/>
    </row>
    <row r="85" spans="7:39" x14ac:dyDescent="0.4">
      <c r="G85" s="1"/>
      <c r="I85" s="1"/>
      <c r="J85" s="1"/>
      <c r="K85" s="1"/>
      <c r="M85" s="1"/>
      <c r="N85" s="1"/>
      <c r="O85" s="1"/>
      <c r="W85"/>
      <c r="X85"/>
      <c r="Y85"/>
      <c r="Z85"/>
      <c r="AA85"/>
      <c r="AB85"/>
      <c r="AC85"/>
      <c r="AD85"/>
      <c r="AE85"/>
      <c r="AF85"/>
      <c r="AG85"/>
      <c r="AH85"/>
      <c r="AI85"/>
      <c r="AJ85"/>
      <c r="AK85"/>
      <c r="AL85"/>
      <c r="AM85"/>
    </row>
    <row r="86" spans="7:39" x14ac:dyDescent="0.4">
      <c r="G86" s="1"/>
      <c r="I86" s="1"/>
      <c r="J86" s="1"/>
      <c r="K86" s="1"/>
      <c r="M86" s="1"/>
      <c r="N86" s="1"/>
      <c r="O86" s="1"/>
      <c r="W86"/>
      <c r="X86"/>
      <c r="Y86"/>
      <c r="Z86"/>
      <c r="AA86"/>
      <c r="AB86"/>
      <c r="AC86"/>
      <c r="AD86"/>
      <c r="AE86"/>
      <c r="AF86"/>
      <c r="AG86"/>
      <c r="AH86"/>
      <c r="AI86"/>
      <c r="AJ86"/>
      <c r="AK86"/>
      <c r="AL86"/>
      <c r="AM86"/>
    </row>
    <row r="87" spans="7:39" x14ac:dyDescent="0.4">
      <c r="G87" s="1"/>
      <c r="I87" s="1"/>
      <c r="J87" s="1"/>
      <c r="K87" s="1"/>
      <c r="M87" s="1"/>
      <c r="N87" s="1"/>
      <c r="O87" s="1"/>
      <c r="W87"/>
      <c r="X87"/>
      <c r="Y87"/>
      <c r="Z87"/>
      <c r="AA87"/>
      <c r="AB87"/>
      <c r="AC87"/>
      <c r="AD87"/>
      <c r="AE87"/>
      <c r="AF87"/>
      <c r="AG87"/>
      <c r="AH87"/>
      <c r="AI87"/>
      <c r="AJ87"/>
      <c r="AK87"/>
      <c r="AL87"/>
      <c r="AM87"/>
    </row>
    <row r="88" spans="7:39" x14ac:dyDescent="0.4">
      <c r="G88" s="1"/>
      <c r="I88" s="1"/>
      <c r="J88" s="1"/>
      <c r="K88" s="1"/>
      <c r="M88" s="1"/>
      <c r="N88" s="1"/>
      <c r="O88" s="1"/>
      <c r="W88"/>
      <c r="X88"/>
      <c r="Y88"/>
      <c r="Z88"/>
      <c r="AA88"/>
      <c r="AB88"/>
      <c r="AC88"/>
      <c r="AD88"/>
      <c r="AE88"/>
      <c r="AF88"/>
      <c r="AG88"/>
      <c r="AH88"/>
      <c r="AI88"/>
      <c r="AJ88"/>
      <c r="AK88"/>
      <c r="AL88"/>
      <c r="AM88"/>
    </row>
    <row r="89" spans="7:39" x14ac:dyDescent="0.4">
      <c r="G89" s="1"/>
      <c r="I89" s="1"/>
      <c r="J89" s="1"/>
      <c r="K89" s="1"/>
      <c r="M89" s="1"/>
      <c r="N89" s="1"/>
      <c r="O89" s="1"/>
      <c r="W89"/>
      <c r="X89"/>
      <c r="Y89"/>
      <c r="Z89"/>
      <c r="AA89"/>
      <c r="AB89"/>
      <c r="AC89"/>
      <c r="AD89"/>
      <c r="AE89"/>
      <c r="AF89"/>
      <c r="AG89"/>
      <c r="AH89"/>
      <c r="AI89"/>
      <c r="AJ89"/>
      <c r="AK89"/>
      <c r="AL89"/>
      <c r="AM89"/>
    </row>
    <row r="90" spans="7:39" x14ac:dyDescent="0.4">
      <c r="G90" s="1"/>
      <c r="I90" s="1"/>
      <c r="J90" s="1"/>
      <c r="K90" s="1"/>
      <c r="M90" s="1"/>
      <c r="N90" s="1"/>
      <c r="O90" s="1"/>
      <c r="W90"/>
      <c r="X90"/>
      <c r="Y90"/>
      <c r="Z90"/>
      <c r="AA90"/>
      <c r="AB90"/>
      <c r="AC90"/>
      <c r="AD90"/>
      <c r="AE90"/>
      <c r="AF90"/>
      <c r="AG90"/>
      <c r="AH90"/>
      <c r="AI90"/>
      <c r="AJ90"/>
      <c r="AK90"/>
      <c r="AL90"/>
      <c r="AM90"/>
    </row>
    <row r="91" spans="7:39" x14ac:dyDescent="0.4">
      <c r="G91" s="1"/>
      <c r="I91" s="1"/>
      <c r="J91" s="1"/>
      <c r="K91" s="1"/>
      <c r="M91" s="1"/>
      <c r="N91" s="1"/>
      <c r="O91" s="1"/>
      <c r="W91"/>
      <c r="X91"/>
      <c r="Y91"/>
      <c r="Z91"/>
      <c r="AA91"/>
      <c r="AB91"/>
      <c r="AC91"/>
      <c r="AD91"/>
      <c r="AE91"/>
      <c r="AF91"/>
      <c r="AG91"/>
      <c r="AH91"/>
      <c r="AI91"/>
      <c r="AJ91"/>
      <c r="AK91"/>
      <c r="AL91"/>
      <c r="AM91"/>
    </row>
    <row r="92" spans="7:39" x14ac:dyDescent="0.4">
      <c r="G92" s="1"/>
      <c r="I92" s="1"/>
      <c r="J92" s="1"/>
      <c r="K92" s="1"/>
      <c r="M92" s="1"/>
      <c r="N92" s="1"/>
      <c r="O92" s="1"/>
      <c r="W92"/>
      <c r="X92"/>
      <c r="Y92"/>
      <c r="Z92"/>
      <c r="AA92"/>
      <c r="AB92"/>
      <c r="AC92"/>
      <c r="AD92"/>
      <c r="AE92"/>
      <c r="AF92"/>
      <c r="AG92"/>
      <c r="AH92"/>
      <c r="AI92"/>
      <c r="AJ92"/>
      <c r="AK92"/>
      <c r="AL92"/>
      <c r="AM92"/>
    </row>
    <row r="93" spans="7:39" x14ac:dyDescent="0.4">
      <c r="G93" s="1"/>
      <c r="I93" s="1"/>
      <c r="J93" s="1"/>
      <c r="K93" s="1"/>
      <c r="M93" s="1"/>
      <c r="N93" s="1"/>
      <c r="O93" s="1"/>
      <c r="W93"/>
      <c r="X93"/>
      <c r="Y93"/>
      <c r="Z93"/>
      <c r="AA93"/>
      <c r="AB93"/>
      <c r="AC93"/>
      <c r="AD93"/>
      <c r="AE93"/>
      <c r="AF93"/>
      <c r="AG93"/>
      <c r="AH93"/>
      <c r="AI93"/>
      <c r="AJ93"/>
      <c r="AK93"/>
      <c r="AL93"/>
      <c r="AM93"/>
    </row>
    <row r="94" spans="7:39" x14ac:dyDescent="0.4">
      <c r="G94" s="1"/>
      <c r="I94" s="1"/>
      <c r="J94" s="1"/>
      <c r="K94" s="1"/>
      <c r="M94" s="1"/>
      <c r="N94" s="1"/>
      <c r="O94" s="1"/>
      <c r="W94"/>
      <c r="X94"/>
      <c r="Y94"/>
      <c r="Z94"/>
      <c r="AA94"/>
      <c r="AB94"/>
      <c r="AC94"/>
      <c r="AD94"/>
      <c r="AE94"/>
      <c r="AF94"/>
      <c r="AG94"/>
      <c r="AH94"/>
      <c r="AI94"/>
      <c r="AJ94"/>
      <c r="AK94"/>
      <c r="AL94"/>
      <c r="AM94"/>
    </row>
    <row r="95" spans="7:39" x14ac:dyDescent="0.4">
      <c r="G95" s="1"/>
      <c r="I95" s="1"/>
      <c r="J95" s="1"/>
      <c r="K95" s="1"/>
      <c r="M95" s="1"/>
      <c r="N95" s="1"/>
      <c r="O95" s="1"/>
      <c r="W95"/>
      <c r="X95"/>
      <c r="Y95"/>
      <c r="Z95"/>
      <c r="AA95"/>
      <c r="AB95"/>
      <c r="AC95"/>
      <c r="AD95"/>
      <c r="AE95"/>
      <c r="AF95"/>
      <c r="AG95"/>
      <c r="AH95"/>
      <c r="AI95"/>
      <c r="AJ95"/>
      <c r="AK95"/>
      <c r="AL95"/>
      <c r="AM95"/>
    </row>
    <row r="96" spans="7:39" x14ac:dyDescent="0.4">
      <c r="G96" s="1"/>
      <c r="I96" s="1"/>
      <c r="J96" s="1"/>
      <c r="K96" s="1"/>
      <c r="M96" s="1"/>
      <c r="N96" s="1"/>
      <c r="O96" s="1"/>
      <c r="W96"/>
      <c r="X96"/>
      <c r="Y96"/>
      <c r="Z96"/>
      <c r="AA96"/>
      <c r="AB96"/>
      <c r="AC96"/>
      <c r="AD96"/>
      <c r="AE96"/>
      <c r="AF96"/>
      <c r="AG96"/>
      <c r="AH96"/>
      <c r="AI96"/>
      <c r="AJ96"/>
      <c r="AK96"/>
      <c r="AL96"/>
      <c r="AM96"/>
    </row>
    <row r="97" spans="7:39" x14ac:dyDescent="0.4">
      <c r="G97" s="1"/>
      <c r="I97" s="1"/>
      <c r="J97" s="1"/>
      <c r="K97" s="1"/>
      <c r="M97" s="1"/>
      <c r="N97" s="1"/>
      <c r="O97" s="1"/>
      <c r="W97"/>
      <c r="X97"/>
      <c r="Y97"/>
      <c r="Z97"/>
      <c r="AA97"/>
      <c r="AB97"/>
      <c r="AC97"/>
      <c r="AD97"/>
      <c r="AE97"/>
      <c r="AF97"/>
      <c r="AG97"/>
      <c r="AH97"/>
      <c r="AI97"/>
      <c r="AJ97"/>
      <c r="AK97"/>
      <c r="AL97"/>
      <c r="AM97"/>
    </row>
    <row r="98" spans="7:39" x14ac:dyDescent="0.4">
      <c r="G98" s="1"/>
      <c r="I98" s="1"/>
      <c r="J98" s="1"/>
      <c r="K98" s="1"/>
      <c r="M98" s="1"/>
      <c r="N98" s="1"/>
      <c r="O98" s="1"/>
      <c r="W98"/>
      <c r="X98"/>
      <c r="Y98"/>
      <c r="Z98"/>
      <c r="AA98"/>
      <c r="AB98"/>
      <c r="AC98"/>
      <c r="AD98"/>
      <c r="AE98"/>
      <c r="AF98"/>
      <c r="AG98"/>
      <c r="AH98"/>
      <c r="AI98"/>
      <c r="AJ98"/>
      <c r="AK98"/>
      <c r="AL98"/>
      <c r="AM98"/>
    </row>
    <row r="99" spans="7:39" x14ac:dyDescent="0.4">
      <c r="G99" s="1"/>
      <c r="I99" s="1"/>
      <c r="J99" s="1"/>
      <c r="K99" s="1"/>
      <c r="M99" s="1"/>
      <c r="N99" s="1"/>
      <c r="O99" s="1"/>
      <c r="W99"/>
      <c r="X99"/>
      <c r="Y99"/>
      <c r="Z99"/>
      <c r="AA99"/>
      <c r="AB99"/>
      <c r="AC99"/>
      <c r="AD99"/>
      <c r="AE99"/>
      <c r="AF99"/>
      <c r="AG99"/>
      <c r="AH99"/>
      <c r="AI99"/>
      <c r="AJ99"/>
      <c r="AK99"/>
      <c r="AL99"/>
      <c r="AM99"/>
    </row>
    <row r="100" spans="7:39" x14ac:dyDescent="0.4">
      <c r="G100" s="1"/>
      <c r="I100" s="1"/>
      <c r="J100" s="1"/>
      <c r="K100" s="1"/>
      <c r="M100" s="1"/>
      <c r="N100" s="1"/>
      <c r="O100" s="1"/>
      <c r="W100"/>
      <c r="X100"/>
      <c r="Y100"/>
      <c r="Z100"/>
      <c r="AA100"/>
      <c r="AB100"/>
      <c r="AC100"/>
      <c r="AD100"/>
      <c r="AE100"/>
      <c r="AF100"/>
      <c r="AG100"/>
      <c r="AH100"/>
      <c r="AI100"/>
      <c r="AJ100"/>
      <c r="AK100"/>
      <c r="AL100"/>
      <c r="AM100"/>
    </row>
    <row r="101" spans="7:39" x14ac:dyDescent="0.4">
      <c r="G101" s="1"/>
      <c r="I101" s="1"/>
      <c r="J101" s="1"/>
      <c r="K101" s="1"/>
      <c r="M101" s="1"/>
      <c r="N101" s="1"/>
      <c r="O101" s="1"/>
      <c r="W101"/>
      <c r="X101"/>
      <c r="Y101"/>
      <c r="Z101"/>
      <c r="AA101"/>
      <c r="AB101"/>
      <c r="AC101"/>
      <c r="AD101"/>
      <c r="AE101"/>
      <c r="AF101"/>
      <c r="AG101"/>
      <c r="AH101"/>
      <c r="AI101"/>
      <c r="AJ101"/>
      <c r="AK101"/>
      <c r="AL101"/>
      <c r="AM101"/>
    </row>
    <row r="102" spans="7:39" x14ac:dyDescent="0.4">
      <c r="G102" s="1"/>
      <c r="I102" s="1"/>
      <c r="J102" s="1"/>
      <c r="K102" s="1"/>
      <c r="M102" s="1"/>
      <c r="N102" s="1"/>
      <c r="O102" s="1"/>
      <c r="W102"/>
      <c r="X102"/>
      <c r="Y102"/>
      <c r="Z102"/>
      <c r="AA102"/>
      <c r="AB102"/>
      <c r="AC102"/>
      <c r="AD102"/>
      <c r="AE102"/>
      <c r="AF102"/>
      <c r="AG102"/>
      <c r="AH102"/>
      <c r="AI102"/>
      <c r="AJ102"/>
      <c r="AK102"/>
      <c r="AL102"/>
      <c r="AM102"/>
    </row>
    <row r="103" spans="7:39" x14ac:dyDescent="0.4">
      <c r="G103" s="1"/>
      <c r="I103" s="1"/>
      <c r="J103" s="1"/>
      <c r="K103" s="1"/>
      <c r="M103" s="1"/>
      <c r="N103" s="1"/>
      <c r="O103" s="1"/>
      <c r="W103"/>
      <c r="X103"/>
      <c r="Y103"/>
      <c r="Z103"/>
      <c r="AA103"/>
      <c r="AB103"/>
      <c r="AC103"/>
      <c r="AD103"/>
      <c r="AE103"/>
      <c r="AF103"/>
      <c r="AG103"/>
      <c r="AH103"/>
      <c r="AI103"/>
      <c r="AJ103"/>
      <c r="AK103"/>
      <c r="AL103"/>
      <c r="AM103"/>
    </row>
    <row r="104" spans="7:39" x14ac:dyDescent="0.4">
      <c r="G104" s="1"/>
      <c r="I104" s="1"/>
      <c r="J104" s="1"/>
      <c r="K104" s="1"/>
      <c r="M104" s="1"/>
      <c r="N104" s="1"/>
      <c r="O104" s="1"/>
      <c r="W104"/>
      <c r="X104"/>
      <c r="Y104"/>
      <c r="Z104"/>
      <c r="AA104"/>
      <c r="AB104"/>
      <c r="AC104"/>
      <c r="AD104"/>
      <c r="AE104"/>
      <c r="AF104"/>
      <c r="AG104"/>
      <c r="AH104"/>
      <c r="AI104"/>
      <c r="AJ104"/>
      <c r="AK104"/>
      <c r="AL104"/>
      <c r="AM104"/>
    </row>
    <row r="105" spans="7:39" x14ac:dyDescent="0.4">
      <c r="G105" s="1"/>
      <c r="I105" s="1"/>
      <c r="J105" s="1"/>
      <c r="K105" s="1"/>
      <c r="M105" s="1"/>
      <c r="N105" s="1"/>
      <c r="O105" s="1"/>
      <c r="W105"/>
      <c r="X105"/>
      <c r="Y105"/>
      <c r="Z105"/>
      <c r="AA105"/>
      <c r="AB105"/>
      <c r="AC105"/>
      <c r="AD105"/>
      <c r="AE105"/>
      <c r="AF105"/>
      <c r="AG105"/>
      <c r="AH105"/>
      <c r="AI105"/>
      <c r="AJ105"/>
      <c r="AK105"/>
      <c r="AL105"/>
      <c r="AM105"/>
    </row>
    <row r="106" spans="7:39" x14ac:dyDescent="0.4">
      <c r="G106" s="1"/>
      <c r="I106" s="1"/>
      <c r="J106" s="1"/>
      <c r="K106" s="1"/>
      <c r="M106" s="1"/>
      <c r="N106" s="1"/>
      <c r="O106" s="1"/>
      <c r="W106"/>
      <c r="X106"/>
      <c r="Y106"/>
      <c r="Z106"/>
      <c r="AA106"/>
      <c r="AB106"/>
      <c r="AC106"/>
      <c r="AD106"/>
      <c r="AE106"/>
      <c r="AF106"/>
      <c r="AG106"/>
      <c r="AH106"/>
      <c r="AI106"/>
      <c r="AJ106"/>
      <c r="AK106"/>
      <c r="AL106"/>
      <c r="AM106"/>
    </row>
    <row r="107" spans="7:39" x14ac:dyDescent="0.4">
      <c r="G107" s="1"/>
      <c r="I107" s="1"/>
      <c r="J107" s="1"/>
      <c r="K107" s="1"/>
      <c r="M107" s="1"/>
      <c r="N107" s="1"/>
      <c r="O107" s="1"/>
      <c r="W107"/>
      <c r="X107"/>
      <c r="Y107"/>
      <c r="Z107"/>
      <c r="AA107"/>
      <c r="AB107"/>
      <c r="AC107"/>
      <c r="AD107"/>
      <c r="AE107"/>
      <c r="AF107"/>
      <c r="AG107"/>
      <c r="AH107"/>
      <c r="AI107"/>
      <c r="AJ107"/>
      <c r="AK107"/>
      <c r="AL107"/>
      <c r="AM107"/>
    </row>
    <row r="108" spans="7:39" x14ac:dyDescent="0.4">
      <c r="G108" s="1"/>
      <c r="I108" s="1"/>
      <c r="J108" s="1"/>
      <c r="K108" s="1"/>
      <c r="M108" s="1"/>
      <c r="N108" s="1"/>
      <c r="O108" s="1"/>
      <c r="W108"/>
      <c r="X108"/>
      <c r="Y108"/>
      <c r="Z108"/>
      <c r="AA108"/>
      <c r="AB108"/>
      <c r="AC108"/>
      <c r="AD108"/>
      <c r="AE108"/>
      <c r="AF108"/>
      <c r="AG108"/>
      <c r="AH108"/>
      <c r="AI108"/>
      <c r="AJ108"/>
      <c r="AK108"/>
      <c r="AL108"/>
      <c r="AM108"/>
    </row>
    <row r="109" spans="7:39" x14ac:dyDescent="0.4">
      <c r="G109" s="1"/>
      <c r="I109" s="1"/>
      <c r="J109" s="1"/>
      <c r="K109" s="1"/>
      <c r="M109" s="1"/>
      <c r="N109" s="1"/>
      <c r="O109" s="1"/>
      <c r="W109"/>
      <c r="X109"/>
      <c r="Y109"/>
      <c r="Z109"/>
      <c r="AA109"/>
      <c r="AB109"/>
      <c r="AC109"/>
      <c r="AD109"/>
      <c r="AE109"/>
      <c r="AF109"/>
      <c r="AG109"/>
      <c r="AH109"/>
      <c r="AI109"/>
      <c r="AJ109"/>
      <c r="AK109"/>
      <c r="AL109"/>
      <c r="AM109"/>
    </row>
    <row r="110" spans="7:39" x14ac:dyDescent="0.4">
      <c r="G110" s="1"/>
      <c r="I110" s="1"/>
      <c r="J110" s="1"/>
      <c r="K110" s="1"/>
      <c r="M110" s="1"/>
      <c r="N110" s="1"/>
      <c r="O110" s="1"/>
      <c r="W110"/>
      <c r="X110"/>
      <c r="Y110"/>
      <c r="Z110"/>
      <c r="AA110"/>
      <c r="AB110"/>
      <c r="AC110"/>
      <c r="AD110"/>
      <c r="AE110"/>
      <c r="AF110"/>
      <c r="AG110"/>
      <c r="AH110"/>
      <c r="AI110"/>
      <c r="AJ110"/>
      <c r="AK110"/>
      <c r="AL110"/>
      <c r="AM110"/>
    </row>
    <row r="111" spans="7:39" x14ac:dyDescent="0.4">
      <c r="G111" s="1"/>
      <c r="I111" s="1"/>
      <c r="J111" s="1"/>
      <c r="K111" s="1"/>
      <c r="M111" s="1"/>
      <c r="N111" s="1"/>
      <c r="O111" s="1"/>
      <c r="W111"/>
      <c r="X111"/>
      <c r="Y111"/>
      <c r="Z111"/>
      <c r="AA111"/>
      <c r="AB111"/>
      <c r="AC111"/>
      <c r="AD111"/>
      <c r="AE111"/>
      <c r="AF111"/>
      <c r="AG111"/>
      <c r="AH111"/>
      <c r="AI111"/>
      <c r="AJ111"/>
      <c r="AK111"/>
      <c r="AL111"/>
      <c r="AM111"/>
    </row>
    <row r="112" spans="7:39" x14ac:dyDescent="0.4">
      <c r="G112" s="1"/>
      <c r="I112" s="1"/>
      <c r="J112" s="1"/>
      <c r="K112" s="1"/>
      <c r="M112" s="1"/>
      <c r="N112" s="1"/>
      <c r="O112" s="1"/>
      <c r="W112"/>
      <c r="X112"/>
      <c r="Y112"/>
      <c r="Z112"/>
      <c r="AA112"/>
      <c r="AB112"/>
      <c r="AC112"/>
      <c r="AD112"/>
      <c r="AE112"/>
      <c r="AF112"/>
      <c r="AG112"/>
      <c r="AH112"/>
      <c r="AI112"/>
      <c r="AJ112"/>
      <c r="AK112"/>
      <c r="AL112"/>
      <c r="AM112"/>
    </row>
    <row r="113" spans="7:39" x14ac:dyDescent="0.4">
      <c r="G113" s="1"/>
      <c r="I113" s="1"/>
      <c r="M113" s="1"/>
      <c r="N113" s="1"/>
      <c r="O113" s="1"/>
      <c r="W113"/>
      <c r="X113"/>
      <c r="Y113"/>
      <c r="Z113"/>
      <c r="AA113"/>
      <c r="AB113"/>
      <c r="AC113"/>
      <c r="AD113"/>
      <c r="AE113"/>
      <c r="AF113"/>
      <c r="AG113"/>
      <c r="AH113"/>
      <c r="AI113"/>
      <c r="AJ113"/>
      <c r="AK113"/>
      <c r="AL113"/>
      <c r="AM113"/>
    </row>
    <row r="114" spans="7:39" x14ac:dyDescent="0.4">
      <c r="G114" s="1"/>
      <c r="I114" s="1"/>
      <c r="M114" s="1"/>
      <c r="N114" s="1"/>
      <c r="O114" s="1"/>
      <c r="W114"/>
      <c r="X114"/>
      <c r="Y114"/>
      <c r="Z114"/>
      <c r="AA114"/>
      <c r="AB114"/>
      <c r="AC114"/>
      <c r="AD114"/>
      <c r="AE114"/>
      <c r="AF114"/>
      <c r="AG114"/>
      <c r="AH114"/>
      <c r="AI114"/>
      <c r="AJ114"/>
      <c r="AK114"/>
      <c r="AL114"/>
      <c r="AM114"/>
    </row>
    <row r="115" spans="7:39" x14ac:dyDescent="0.4">
      <c r="G115" s="1"/>
      <c r="I115" s="1"/>
      <c r="M115" s="1"/>
      <c r="N115" s="1"/>
      <c r="O115" s="1"/>
      <c r="W115"/>
      <c r="X115"/>
      <c r="Y115"/>
      <c r="Z115"/>
      <c r="AA115"/>
      <c r="AB115"/>
      <c r="AC115"/>
      <c r="AD115"/>
      <c r="AE115"/>
      <c r="AF115"/>
      <c r="AG115"/>
      <c r="AH115"/>
      <c r="AI115"/>
      <c r="AJ115"/>
      <c r="AK115"/>
      <c r="AL115"/>
      <c r="AM115"/>
    </row>
    <row r="116" spans="7:39" x14ac:dyDescent="0.4">
      <c r="G116" s="1"/>
      <c r="I116" s="1"/>
      <c r="M116" s="1"/>
      <c r="N116" s="1"/>
      <c r="O116" s="1"/>
      <c r="W116"/>
      <c r="X116"/>
      <c r="Y116"/>
      <c r="Z116"/>
      <c r="AA116"/>
      <c r="AB116"/>
      <c r="AC116"/>
      <c r="AD116"/>
      <c r="AE116"/>
      <c r="AF116"/>
      <c r="AG116"/>
      <c r="AH116"/>
      <c r="AI116"/>
      <c r="AJ116"/>
      <c r="AK116"/>
      <c r="AL116"/>
      <c r="AM116"/>
    </row>
    <row r="117" spans="7:39" x14ac:dyDescent="0.4">
      <c r="G117" s="1"/>
      <c r="I117" s="1"/>
      <c r="M117" s="1"/>
      <c r="N117" s="1"/>
      <c r="O117" s="1"/>
      <c r="W117"/>
      <c r="X117"/>
      <c r="Y117"/>
      <c r="Z117"/>
      <c r="AA117"/>
      <c r="AB117"/>
      <c r="AC117"/>
      <c r="AD117"/>
      <c r="AE117"/>
      <c r="AF117"/>
      <c r="AG117"/>
      <c r="AH117"/>
      <c r="AI117"/>
      <c r="AJ117"/>
      <c r="AK117"/>
      <c r="AL117"/>
      <c r="AM117"/>
    </row>
    <row r="118" spans="7:39" x14ac:dyDescent="0.4">
      <c r="G118" s="1"/>
      <c r="I118" s="1"/>
      <c r="M118" s="1"/>
      <c r="N118" s="1"/>
      <c r="O118" s="1"/>
      <c r="W118"/>
      <c r="X118"/>
      <c r="Y118"/>
      <c r="Z118"/>
      <c r="AA118"/>
      <c r="AB118"/>
      <c r="AC118"/>
      <c r="AD118"/>
      <c r="AE118"/>
      <c r="AF118"/>
      <c r="AG118"/>
      <c r="AH118"/>
      <c r="AI118"/>
      <c r="AJ118"/>
      <c r="AK118"/>
      <c r="AL118"/>
      <c r="AM118"/>
    </row>
    <row r="119" spans="7:39" x14ac:dyDescent="0.4">
      <c r="G119" s="1"/>
      <c r="I119" s="1"/>
      <c r="M119" s="1"/>
      <c r="N119" s="1"/>
      <c r="O119" s="1"/>
      <c r="W119"/>
      <c r="X119"/>
      <c r="Y119"/>
      <c r="Z119"/>
      <c r="AA119"/>
      <c r="AB119"/>
      <c r="AC119"/>
      <c r="AD119"/>
      <c r="AE119"/>
      <c r="AF119"/>
      <c r="AG119"/>
      <c r="AH119"/>
      <c r="AI119"/>
      <c r="AJ119"/>
      <c r="AK119"/>
      <c r="AL119"/>
      <c r="AM119"/>
    </row>
    <row r="120" spans="7:39" x14ac:dyDescent="0.4">
      <c r="G120" s="1"/>
      <c r="I120" s="1"/>
      <c r="M120" s="1"/>
      <c r="N120" s="1"/>
      <c r="O120" s="1"/>
      <c r="W120"/>
      <c r="X120"/>
      <c r="Y120"/>
      <c r="Z120"/>
      <c r="AA120"/>
      <c r="AB120"/>
      <c r="AC120"/>
      <c r="AD120"/>
      <c r="AE120"/>
      <c r="AF120"/>
      <c r="AG120"/>
      <c r="AH120"/>
      <c r="AI120"/>
      <c r="AJ120"/>
      <c r="AK120"/>
      <c r="AL120"/>
      <c r="AM120"/>
    </row>
    <row r="121" spans="7:39" x14ac:dyDescent="0.4">
      <c r="G121" s="1"/>
      <c r="I121" s="1"/>
      <c r="M121" s="1"/>
      <c r="N121" s="1"/>
      <c r="O121" s="1"/>
      <c r="W121"/>
      <c r="X121"/>
      <c r="Y121"/>
      <c r="Z121"/>
      <c r="AA121"/>
      <c r="AB121"/>
      <c r="AC121"/>
      <c r="AD121"/>
      <c r="AE121"/>
      <c r="AF121"/>
      <c r="AG121"/>
      <c r="AH121"/>
      <c r="AI121"/>
      <c r="AJ121"/>
      <c r="AK121"/>
      <c r="AL121"/>
      <c r="AM121"/>
    </row>
    <row r="122" spans="7:39" x14ac:dyDescent="0.4">
      <c r="G122" s="1"/>
      <c r="I122" s="1"/>
      <c r="M122" s="1"/>
      <c r="N122" s="1"/>
      <c r="O122" s="1"/>
      <c r="W122"/>
      <c r="X122"/>
      <c r="Y122"/>
      <c r="Z122"/>
      <c r="AA122"/>
      <c r="AB122"/>
      <c r="AC122"/>
      <c r="AD122"/>
      <c r="AE122"/>
      <c r="AF122"/>
      <c r="AG122"/>
      <c r="AH122"/>
      <c r="AI122"/>
      <c r="AJ122"/>
      <c r="AK122"/>
      <c r="AL122"/>
      <c r="AM122"/>
    </row>
    <row r="123" spans="7:39" x14ac:dyDescent="0.4">
      <c r="G123" s="1"/>
      <c r="I123" s="1"/>
      <c r="M123" s="1"/>
      <c r="N123" s="1"/>
      <c r="O123" s="1"/>
      <c r="W123"/>
      <c r="X123"/>
      <c r="Y123"/>
      <c r="Z123"/>
      <c r="AA123"/>
      <c r="AB123"/>
      <c r="AC123"/>
      <c r="AD123"/>
      <c r="AE123"/>
      <c r="AF123"/>
      <c r="AG123"/>
      <c r="AH123"/>
      <c r="AI123"/>
      <c r="AJ123"/>
      <c r="AK123"/>
      <c r="AL123"/>
      <c r="AM123"/>
    </row>
    <row r="124" spans="7:39" x14ac:dyDescent="0.4">
      <c r="G124" s="1"/>
      <c r="I124" s="1"/>
      <c r="M124" s="1"/>
      <c r="N124" s="1"/>
      <c r="O124" s="1"/>
      <c r="W124"/>
      <c r="X124"/>
      <c r="Y124"/>
      <c r="Z124"/>
      <c r="AA124"/>
      <c r="AB124"/>
      <c r="AC124"/>
      <c r="AD124"/>
      <c r="AE124"/>
      <c r="AF124"/>
      <c r="AG124"/>
      <c r="AH124"/>
      <c r="AI124"/>
      <c r="AJ124"/>
      <c r="AK124"/>
      <c r="AL124"/>
      <c r="AM124"/>
    </row>
    <row r="125" spans="7:39" x14ac:dyDescent="0.4">
      <c r="G125" s="1"/>
      <c r="I125" s="1"/>
      <c r="M125" s="1"/>
      <c r="N125" s="1"/>
      <c r="O125" s="1"/>
      <c r="W125"/>
      <c r="X125"/>
      <c r="Y125"/>
      <c r="Z125"/>
      <c r="AA125"/>
      <c r="AB125"/>
      <c r="AC125"/>
      <c r="AD125"/>
      <c r="AE125"/>
      <c r="AF125"/>
      <c r="AG125"/>
      <c r="AH125"/>
      <c r="AI125"/>
      <c r="AJ125"/>
      <c r="AK125"/>
      <c r="AL125"/>
      <c r="AM125"/>
    </row>
    <row r="126" spans="7:39" x14ac:dyDescent="0.4">
      <c r="G126" s="1"/>
      <c r="I126" s="1"/>
      <c r="L126"/>
      <c r="M126" s="1"/>
      <c r="N126" s="1"/>
      <c r="O126" s="1"/>
      <c r="W126"/>
      <c r="X126"/>
      <c r="Y126"/>
      <c r="Z126"/>
      <c r="AA126"/>
      <c r="AB126"/>
      <c r="AC126"/>
      <c r="AD126"/>
      <c r="AE126"/>
      <c r="AF126"/>
      <c r="AG126"/>
      <c r="AH126"/>
      <c r="AI126"/>
      <c r="AJ126"/>
      <c r="AK126"/>
      <c r="AL126"/>
      <c r="AM126"/>
    </row>
    <row r="127" spans="7:39" x14ac:dyDescent="0.4">
      <c r="G127" s="1"/>
      <c r="I127" s="1"/>
      <c r="L127"/>
      <c r="M127" s="1"/>
      <c r="N127" s="1"/>
      <c r="O127" s="1"/>
      <c r="W127"/>
      <c r="X127"/>
      <c r="Y127"/>
      <c r="Z127"/>
      <c r="AA127"/>
      <c r="AB127"/>
      <c r="AC127"/>
      <c r="AD127"/>
      <c r="AE127"/>
      <c r="AF127"/>
      <c r="AG127"/>
      <c r="AH127"/>
      <c r="AI127"/>
      <c r="AJ127"/>
      <c r="AK127"/>
      <c r="AL127"/>
      <c r="AM127"/>
    </row>
    <row r="128" spans="7:39" x14ac:dyDescent="0.4">
      <c r="G128" s="1"/>
      <c r="I128" s="1"/>
      <c r="L128"/>
      <c r="M128" s="1"/>
      <c r="N128" s="1"/>
      <c r="O128" s="1"/>
      <c r="W128"/>
      <c r="X128"/>
      <c r="Y128"/>
      <c r="Z128"/>
      <c r="AA128"/>
      <c r="AB128"/>
      <c r="AC128"/>
      <c r="AD128"/>
      <c r="AE128"/>
      <c r="AF128"/>
      <c r="AG128"/>
      <c r="AH128"/>
      <c r="AI128"/>
      <c r="AJ128"/>
      <c r="AK128"/>
      <c r="AL128"/>
      <c r="AM128"/>
    </row>
    <row r="129" spans="7:39" x14ac:dyDescent="0.4">
      <c r="G129" s="1"/>
      <c r="I129" s="1"/>
      <c r="L129"/>
      <c r="M129" s="1"/>
      <c r="N129" s="1"/>
      <c r="O129" s="1"/>
      <c r="W129"/>
      <c r="X129"/>
      <c r="Y129"/>
      <c r="Z129"/>
      <c r="AA129"/>
      <c r="AB129"/>
      <c r="AC129"/>
      <c r="AD129"/>
      <c r="AE129"/>
      <c r="AF129"/>
      <c r="AG129"/>
      <c r="AH129"/>
      <c r="AI129"/>
      <c r="AJ129"/>
      <c r="AK129"/>
      <c r="AL129"/>
      <c r="AM129"/>
    </row>
    <row r="130" spans="7:39" x14ac:dyDescent="0.4">
      <c r="G130" s="1"/>
      <c r="I130" s="1"/>
      <c r="L130"/>
      <c r="M130" s="1"/>
      <c r="N130" s="1"/>
      <c r="O130" s="1"/>
      <c r="W130"/>
      <c r="X130"/>
      <c r="Y130"/>
      <c r="Z130"/>
      <c r="AA130"/>
      <c r="AB130"/>
      <c r="AC130"/>
      <c r="AD130"/>
      <c r="AE130"/>
      <c r="AF130"/>
      <c r="AG130"/>
      <c r="AH130"/>
      <c r="AI130"/>
      <c r="AJ130"/>
      <c r="AK130"/>
      <c r="AL130"/>
      <c r="AM130"/>
    </row>
    <row r="131" spans="7:39" x14ac:dyDescent="0.4">
      <c r="G131" s="1"/>
      <c r="I131" s="1"/>
      <c r="L131"/>
      <c r="M131" s="1"/>
      <c r="N131" s="1"/>
      <c r="O131" s="1"/>
      <c r="W131"/>
      <c r="X131"/>
      <c r="Y131"/>
      <c r="Z131"/>
      <c r="AA131"/>
      <c r="AB131"/>
      <c r="AC131"/>
      <c r="AD131"/>
      <c r="AE131"/>
      <c r="AF131"/>
      <c r="AG131"/>
      <c r="AH131"/>
      <c r="AI131"/>
      <c r="AJ131"/>
      <c r="AK131"/>
      <c r="AL131"/>
      <c r="AM131"/>
    </row>
    <row r="132" spans="7:39" x14ac:dyDescent="0.4">
      <c r="G132" s="1"/>
      <c r="I132" s="1"/>
      <c r="L132"/>
      <c r="M132" s="1"/>
      <c r="N132" s="1"/>
      <c r="O132" s="1"/>
      <c r="W132"/>
      <c r="X132"/>
      <c r="Y132"/>
      <c r="Z132"/>
      <c r="AA132"/>
      <c r="AB132"/>
      <c r="AC132"/>
      <c r="AD132"/>
      <c r="AE132"/>
      <c r="AF132"/>
      <c r="AG132"/>
      <c r="AH132"/>
      <c r="AI132"/>
      <c r="AJ132"/>
      <c r="AK132"/>
      <c r="AL132"/>
      <c r="AM132"/>
    </row>
    <row r="133" spans="7:39" x14ac:dyDescent="0.4">
      <c r="G133" s="1"/>
      <c r="I133" s="1"/>
      <c r="L133"/>
      <c r="M133" s="1"/>
      <c r="N133" s="1"/>
      <c r="O133" s="1"/>
      <c r="W133"/>
      <c r="X133"/>
      <c r="Y133"/>
      <c r="Z133"/>
      <c r="AA133"/>
      <c r="AB133"/>
      <c r="AC133"/>
      <c r="AD133"/>
      <c r="AE133"/>
      <c r="AF133"/>
      <c r="AG133"/>
      <c r="AH133"/>
      <c r="AI133"/>
      <c r="AJ133"/>
      <c r="AK133"/>
      <c r="AL133"/>
      <c r="AM133"/>
    </row>
    <row r="134" spans="7:39" x14ac:dyDescent="0.4">
      <c r="G134" s="1"/>
      <c r="I134" s="1"/>
      <c r="L134"/>
      <c r="M134" s="1"/>
      <c r="N134" s="1"/>
      <c r="O134" s="1"/>
      <c r="W134"/>
      <c r="X134"/>
      <c r="Y134"/>
      <c r="Z134"/>
      <c r="AA134"/>
      <c r="AB134"/>
      <c r="AC134"/>
      <c r="AD134"/>
      <c r="AE134"/>
      <c r="AF134"/>
      <c r="AG134"/>
      <c r="AH134"/>
      <c r="AI134"/>
      <c r="AJ134"/>
      <c r="AK134"/>
      <c r="AL134"/>
      <c r="AM134"/>
    </row>
    <row r="135" spans="7:39" x14ac:dyDescent="0.4">
      <c r="G135" s="1"/>
      <c r="I135" s="1"/>
      <c r="L135"/>
      <c r="M135" s="1"/>
      <c r="N135" s="1"/>
      <c r="O135" s="1"/>
      <c r="W135"/>
      <c r="X135"/>
      <c r="Y135"/>
      <c r="Z135"/>
      <c r="AA135"/>
      <c r="AB135"/>
      <c r="AC135"/>
      <c r="AD135"/>
      <c r="AE135"/>
      <c r="AF135"/>
      <c r="AG135"/>
      <c r="AH135"/>
      <c r="AI135"/>
      <c r="AJ135"/>
      <c r="AK135"/>
      <c r="AL135"/>
      <c r="AM135"/>
    </row>
    <row r="136" spans="7:39" x14ac:dyDescent="0.4">
      <c r="G136" s="1"/>
      <c r="I136" s="1"/>
      <c r="L136"/>
      <c r="M136" s="1"/>
      <c r="N136" s="1"/>
      <c r="O136" s="1"/>
      <c r="W136"/>
      <c r="X136"/>
      <c r="Y136"/>
      <c r="Z136"/>
      <c r="AA136"/>
      <c r="AB136"/>
      <c r="AC136"/>
      <c r="AD136"/>
      <c r="AE136"/>
      <c r="AF136"/>
      <c r="AG136"/>
      <c r="AH136"/>
      <c r="AI136"/>
      <c r="AJ136"/>
      <c r="AK136"/>
      <c r="AL136"/>
      <c r="AM136"/>
    </row>
    <row r="137" spans="7:39" x14ac:dyDescent="0.4">
      <c r="G137" s="1"/>
      <c r="I137" s="1"/>
      <c r="L137"/>
      <c r="M137" s="1"/>
      <c r="N137" s="1"/>
      <c r="O137" s="1"/>
      <c r="W137"/>
      <c r="X137"/>
      <c r="Y137"/>
      <c r="Z137"/>
      <c r="AA137"/>
      <c r="AB137"/>
      <c r="AC137"/>
      <c r="AD137"/>
      <c r="AE137"/>
      <c r="AF137"/>
      <c r="AG137"/>
      <c r="AH137"/>
      <c r="AI137"/>
      <c r="AJ137"/>
      <c r="AK137"/>
      <c r="AL137"/>
      <c r="AM137"/>
    </row>
    <row r="138" spans="7:39" x14ac:dyDescent="0.4">
      <c r="G138" s="1"/>
      <c r="I138" s="1"/>
      <c r="L138"/>
      <c r="M138" s="1"/>
      <c r="N138" s="1"/>
      <c r="O138" s="1"/>
      <c r="W138"/>
      <c r="X138"/>
      <c r="Y138"/>
      <c r="Z138"/>
      <c r="AA138"/>
      <c r="AB138"/>
      <c r="AC138"/>
      <c r="AD138"/>
      <c r="AE138"/>
      <c r="AF138"/>
      <c r="AG138"/>
      <c r="AH138"/>
      <c r="AI138"/>
      <c r="AJ138"/>
      <c r="AK138"/>
      <c r="AL138"/>
      <c r="AM138"/>
    </row>
    <row r="139" spans="7:39" x14ac:dyDescent="0.4">
      <c r="G139" s="1"/>
      <c r="I139" s="1"/>
      <c r="L139"/>
      <c r="M139" s="1"/>
      <c r="N139" s="1"/>
      <c r="O139" s="1"/>
      <c r="W139"/>
      <c r="X139"/>
      <c r="Y139"/>
      <c r="Z139"/>
      <c r="AA139"/>
      <c r="AB139"/>
      <c r="AC139"/>
      <c r="AD139"/>
      <c r="AE139"/>
      <c r="AF139"/>
      <c r="AG139"/>
      <c r="AH139"/>
      <c r="AI139"/>
      <c r="AJ139"/>
      <c r="AK139"/>
      <c r="AL139"/>
      <c r="AM139"/>
    </row>
    <row r="140" spans="7:39" x14ac:dyDescent="0.4">
      <c r="G140" s="1"/>
      <c r="I140" s="1"/>
      <c r="L140"/>
      <c r="M140" s="1"/>
      <c r="N140" s="1"/>
      <c r="O140" s="1"/>
      <c r="W140"/>
      <c r="X140"/>
      <c r="Y140"/>
      <c r="Z140"/>
      <c r="AA140"/>
      <c r="AB140"/>
      <c r="AC140"/>
      <c r="AD140"/>
      <c r="AE140"/>
      <c r="AF140"/>
      <c r="AG140"/>
      <c r="AH140"/>
      <c r="AI140"/>
      <c r="AJ140"/>
      <c r="AK140"/>
      <c r="AL140"/>
      <c r="AM140"/>
    </row>
    <row r="141" spans="7:39" x14ac:dyDescent="0.4">
      <c r="G141" s="1"/>
      <c r="I141" s="1"/>
      <c r="L141"/>
      <c r="M141" s="1"/>
      <c r="N141" s="1"/>
      <c r="O141" s="1"/>
      <c r="W141"/>
      <c r="X141"/>
      <c r="Y141"/>
      <c r="Z141"/>
      <c r="AA141"/>
      <c r="AB141"/>
      <c r="AC141"/>
      <c r="AD141"/>
      <c r="AE141"/>
      <c r="AF141"/>
      <c r="AG141"/>
      <c r="AH141"/>
      <c r="AI141"/>
      <c r="AJ141"/>
      <c r="AK141"/>
      <c r="AL141"/>
      <c r="AM141"/>
    </row>
    <row r="142" spans="7:39" x14ac:dyDescent="0.4">
      <c r="G142" s="1"/>
      <c r="I142" s="1"/>
      <c r="L142"/>
      <c r="M142" s="1"/>
      <c r="N142" s="1"/>
      <c r="O142" s="1"/>
      <c r="W142"/>
      <c r="X142"/>
      <c r="Y142"/>
      <c r="Z142"/>
      <c r="AA142"/>
      <c r="AB142"/>
      <c r="AC142"/>
      <c r="AD142"/>
      <c r="AE142"/>
      <c r="AF142"/>
      <c r="AG142"/>
      <c r="AH142"/>
      <c r="AI142"/>
      <c r="AJ142"/>
      <c r="AK142"/>
      <c r="AL142"/>
      <c r="AM142"/>
    </row>
    <row r="143" spans="7:39" x14ac:dyDescent="0.4">
      <c r="G143" s="1"/>
      <c r="I143" s="1"/>
      <c r="L143"/>
      <c r="M143" s="1"/>
      <c r="N143" s="1"/>
      <c r="O143" s="1"/>
      <c r="W143"/>
      <c r="X143"/>
      <c r="Y143"/>
      <c r="Z143"/>
      <c r="AA143"/>
      <c r="AB143"/>
      <c r="AC143"/>
      <c r="AD143"/>
      <c r="AE143"/>
      <c r="AF143"/>
      <c r="AG143"/>
      <c r="AH143"/>
      <c r="AI143"/>
      <c r="AJ143"/>
      <c r="AK143"/>
      <c r="AL143"/>
      <c r="AM143"/>
    </row>
    <row r="144" spans="7:39" x14ac:dyDescent="0.4">
      <c r="G144" s="1"/>
      <c r="I144" s="1"/>
      <c r="L144"/>
      <c r="M144" s="1"/>
      <c r="N144" s="1"/>
      <c r="O144" s="1"/>
      <c r="W144"/>
      <c r="X144"/>
      <c r="Y144"/>
      <c r="Z144"/>
      <c r="AA144"/>
      <c r="AB144"/>
      <c r="AC144"/>
      <c r="AD144"/>
      <c r="AE144"/>
      <c r="AF144"/>
      <c r="AG144"/>
      <c r="AH144"/>
      <c r="AI144"/>
      <c r="AJ144"/>
      <c r="AK144"/>
      <c r="AL144"/>
      <c r="AM144"/>
    </row>
    <row r="145" spans="7:39" x14ac:dyDescent="0.4">
      <c r="G145" s="1"/>
      <c r="I145" s="1"/>
      <c r="L145"/>
      <c r="M145" s="1"/>
      <c r="N145" s="1"/>
      <c r="O145" s="1"/>
      <c r="W145"/>
      <c r="X145"/>
      <c r="Y145"/>
      <c r="Z145"/>
      <c r="AA145"/>
      <c r="AB145"/>
      <c r="AC145"/>
      <c r="AD145"/>
      <c r="AE145"/>
      <c r="AF145"/>
      <c r="AG145"/>
      <c r="AH145"/>
      <c r="AI145"/>
      <c r="AJ145"/>
      <c r="AK145"/>
      <c r="AL145"/>
      <c r="AM145"/>
    </row>
    <row r="146" spans="7:39" x14ac:dyDescent="0.4">
      <c r="G146" s="1"/>
      <c r="I146" s="1"/>
      <c r="L146"/>
      <c r="M146" s="1"/>
      <c r="N146" s="1"/>
      <c r="O146" s="1"/>
      <c r="W146"/>
      <c r="X146"/>
      <c r="Y146"/>
      <c r="Z146"/>
      <c r="AA146"/>
      <c r="AB146"/>
      <c r="AC146"/>
      <c r="AD146"/>
      <c r="AE146"/>
      <c r="AF146"/>
      <c r="AG146"/>
      <c r="AH146"/>
      <c r="AI146"/>
      <c r="AJ146"/>
      <c r="AK146"/>
      <c r="AL146"/>
      <c r="AM146"/>
    </row>
    <row r="147" spans="7:39" x14ac:dyDescent="0.4">
      <c r="G147" s="1"/>
      <c r="I147" s="1"/>
      <c r="L147"/>
      <c r="M147" s="1"/>
      <c r="N147" s="1"/>
      <c r="O147" s="1"/>
      <c r="W147"/>
      <c r="X147"/>
      <c r="Y147"/>
      <c r="Z147"/>
      <c r="AA147"/>
      <c r="AB147"/>
      <c r="AC147"/>
      <c r="AD147"/>
      <c r="AE147"/>
      <c r="AF147"/>
      <c r="AG147"/>
      <c r="AH147"/>
      <c r="AI147"/>
      <c r="AJ147"/>
      <c r="AK147"/>
      <c r="AL147"/>
      <c r="AM147"/>
    </row>
    <row r="148" spans="7:39" x14ac:dyDescent="0.4">
      <c r="G148" s="1"/>
      <c r="I148" s="1"/>
      <c r="L148"/>
      <c r="M148" s="1"/>
      <c r="N148" s="1"/>
      <c r="O148" s="1"/>
      <c r="W148"/>
      <c r="X148"/>
      <c r="Y148"/>
      <c r="Z148"/>
      <c r="AA148"/>
      <c r="AB148"/>
      <c r="AC148"/>
      <c r="AD148"/>
      <c r="AE148"/>
      <c r="AF148"/>
      <c r="AG148"/>
      <c r="AH148"/>
      <c r="AI148"/>
      <c r="AJ148"/>
      <c r="AK148"/>
      <c r="AL148"/>
      <c r="AM148"/>
    </row>
    <row r="149" spans="7:39" x14ac:dyDescent="0.4">
      <c r="G149" s="1"/>
      <c r="I149" s="1"/>
      <c r="L149"/>
      <c r="M149" s="1"/>
      <c r="N149" s="1"/>
      <c r="O149" s="1"/>
      <c r="W149"/>
      <c r="X149"/>
      <c r="Y149"/>
      <c r="Z149"/>
      <c r="AA149"/>
      <c r="AB149"/>
      <c r="AC149"/>
      <c r="AD149"/>
      <c r="AE149"/>
      <c r="AF149"/>
      <c r="AG149"/>
      <c r="AH149"/>
      <c r="AI149"/>
      <c r="AJ149"/>
      <c r="AK149"/>
      <c r="AL149"/>
      <c r="AM149"/>
    </row>
    <row r="150" spans="7:39" x14ac:dyDescent="0.4">
      <c r="G150" s="1"/>
      <c r="I150" s="1"/>
      <c r="L150"/>
      <c r="M150" s="1"/>
      <c r="N150" s="1"/>
      <c r="O150" s="1"/>
      <c r="W150"/>
      <c r="X150"/>
      <c r="Y150"/>
      <c r="Z150"/>
      <c r="AA150"/>
      <c r="AB150"/>
      <c r="AC150"/>
      <c r="AD150"/>
      <c r="AE150"/>
      <c r="AF150"/>
      <c r="AG150"/>
      <c r="AH150"/>
      <c r="AI150"/>
      <c r="AJ150"/>
      <c r="AK150"/>
      <c r="AL150"/>
      <c r="AM150"/>
    </row>
    <row r="151" spans="7:39" x14ac:dyDescent="0.4">
      <c r="G151" s="1"/>
      <c r="I151" s="1"/>
      <c r="L151"/>
      <c r="M151" s="1"/>
      <c r="N151" s="1"/>
      <c r="O151" s="1"/>
      <c r="W151"/>
      <c r="X151"/>
      <c r="Y151"/>
      <c r="Z151"/>
      <c r="AA151"/>
      <c r="AB151"/>
      <c r="AC151"/>
      <c r="AD151"/>
      <c r="AE151"/>
      <c r="AF151"/>
      <c r="AG151"/>
      <c r="AH151"/>
      <c r="AI151"/>
      <c r="AJ151"/>
      <c r="AK151"/>
      <c r="AL151"/>
      <c r="AM151"/>
    </row>
    <row r="152" spans="7:39" x14ac:dyDescent="0.4">
      <c r="G152" s="1"/>
      <c r="I152" s="1"/>
      <c r="L152"/>
      <c r="M152" s="1"/>
      <c r="N152" s="1"/>
      <c r="O152" s="1"/>
      <c r="W152"/>
      <c r="X152"/>
      <c r="Y152"/>
      <c r="Z152"/>
      <c r="AA152"/>
      <c r="AB152"/>
      <c r="AC152"/>
      <c r="AD152"/>
      <c r="AE152"/>
      <c r="AF152"/>
      <c r="AG152"/>
      <c r="AH152"/>
      <c r="AI152"/>
      <c r="AJ152"/>
      <c r="AK152"/>
      <c r="AL152"/>
      <c r="AM152"/>
    </row>
    <row r="153" spans="7:39" x14ac:dyDescent="0.4">
      <c r="G153" s="1"/>
      <c r="I153" s="1"/>
      <c r="L153"/>
      <c r="M153" s="1"/>
      <c r="N153" s="1"/>
      <c r="O153" s="1"/>
      <c r="W153"/>
      <c r="X153"/>
      <c r="Y153"/>
      <c r="Z153"/>
      <c r="AA153"/>
      <c r="AB153"/>
      <c r="AC153"/>
      <c r="AD153"/>
      <c r="AE153"/>
      <c r="AF153"/>
      <c r="AG153"/>
      <c r="AH153"/>
      <c r="AI153"/>
      <c r="AJ153"/>
      <c r="AK153"/>
      <c r="AL153"/>
      <c r="AM153"/>
    </row>
    <row r="154" spans="7:39" x14ac:dyDescent="0.4">
      <c r="G154" s="1"/>
      <c r="I154" s="1"/>
      <c r="L154"/>
      <c r="M154" s="1"/>
      <c r="N154" s="1"/>
      <c r="O154" s="1"/>
      <c r="W154"/>
      <c r="X154"/>
      <c r="Y154"/>
      <c r="Z154"/>
      <c r="AA154"/>
      <c r="AB154"/>
      <c r="AC154"/>
      <c r="AD154"/>
      <c r="AE154"/>
      <c r="AF154"/>
      <c r="AG154"/>
      <c r="AH154"/>
      <c r="AI154"/>
      <c r="AJ154"/>
      <c r="AK154"/>
      <c r="AL154"/>
      <c r="AM154"/>
    </row>
    <row r="155" spans="7:39" x14ac:dyDescent="0.4">
      <c r="G155" s="1"/>
      <c r="I155" s="1"/>
      <c r="L155"/>
      <c r="M155" s="1"/>
      <c r="N155" s="1"/>
      <c r="O155" s="1"/>
      <c r="W155"/>
      <c r="X155"/>
      <c r="Y155"/>
      <c r="Z155"/>
      <c r="AA155"/>
      <c r="AB155"/>
      <c r="AC155"/>
      <c r="AD155"/>
      <c r="AE155"/>
      <c r="AF155"/>
      <c r="AG155"/>
      <c r="AH155"/>
      <c r="AI155"/>
      <c r="AJ155"/>
      <c r="AK155"/>
      <c r="AL155"/>
      <c r="AM155"/>
    </row>
    <row r="156" spans="7:39" x14ac:dyDescent="0.4">
      <c r="G156" s="1"/>
      <c r="I156" s="1"/>
      <c r="L156"/>
      <c r="M156" s="1"/>
      <c r="N156" s="1"/>
      <c r="O156" s="1"/>
      <c r="W156"/>
      <c r="X156"/>
      <c r="Y156"/>
      <c r="Z156"/>
      <c r="AA156"/>
      <c r="AB156"/>
      <c r="AC156"/>
      <c r="AD156"/>
      <c r="AE156"/>
      <c r="AF156"/>
      <c r="AG156"/>
      <c r="AH156"/>
      <c r="AI156"/>
      <c r="AJ156"/>
      <c r="AK156"/>
      <c r="AL156"/>
      <c r="AM156"/>
    </row>
    <row r="157" spans="7:39" x14ac:dyDescent="0.4">
      <c r="G157" s="1"/>
      <c r="I157" s="1"/>
      <c r="L157"/>
      <c r="M157" s="1"/>
      <c r="N157" s="1"/>
      <c r="O157" s="1"/>
      <c r="W157"/>
      <c r="X157"/>
      <c r="Y157"/>
      <c r="Z157"/>
      <c r="AA157"/>
      <c r="AB157"/>
      <c r="AC157"/>
      <c r="AD157"/>
      <c r="AE157"/>
      <c r="AF157"/>
      <c r="AG157"/>
      <c r="AH157"/>
      <c r="AI157"/>
      <c r="AJ157"/>
      <c r="AK157"/>
      <c r="AL157"/>
      <c r="AM157"/>
    </row>
    <row r="158" spans="7:39" x14ac:dyDescent="0.4">
      <c r="G158" s="1"/>
      <c r="I158" s="1"/>
      <c r="L158"/>
      <c r="M158" s="1"/>
      <c r="N158" s="1"/>
      <c r="O158" s="1"/>
      <c r="W158"/>
      <c r="X158"/>
      <c r="Y158"/>
      <c r="Z158"/>
      <c r="AA158"/>
      <c r="AB158"/>
      <c r="AC158"/>
      <c r="AD158"/>
      <c r="AE158"/>
      <c r="AF158"/>
      <c r="AG158"/>
      <c r="AH158"/>
      <c r="AI158"/>
      <c r="AJ158"/>
      <c r="AK158"/>
      <c r="AL158"/>
      <c r="AM158"/>
    </row>
    <row r="159" spans="7:39" x14ac:dyDescent="0.4">
      <c r="G159" s="1"/>
      <c r="I159" s="1"/>
      <c r="L159"/>
      <c r="M159" s="1"/>
      <c r="N159" s="1"/>
      <c r="O159" s="1"/>
      <c r="W159"/>
      <c r="X159"/>
      <c r="Y159"/>
      <c r="Z159"/>
      <c r="AA159"/>
      <c r="AB159"/>
      <c r="AC159"/>
      <c r="AD159"/>
      <c r="AE159"/>
      <c r="AF159"/>
      <c r="AG159"/>
      <c r="AH159"/>
      <c r="AI159"/>
      <c r="AJ159"/>
      <c r="AK159"/>
      <c r="AL159"/>
      <c r="AM159"/>
    </row>
    <row r="160" spans="7:39" x14ac:dyDescent="0.4">
      <c r="G160" s="1"/>
      <c r="I160" s="1"/>
      <c r="L160"/>
      <c r="M160" s="1"/>
      <c r="N160" s="1"/>
      <c r="O160" s="1"/>
      <c r="W160"/>
      <c r="X160"/>
      <c r="Y160"/>
      <c r="Z160"/>
      <c r="AA160"/>
      <c r="AB160"/>
      <c r="AC160"/>
      <c r="AD160"/>
      <c r="AE160"/>
      <c r="AF160"/>
      <c r="AG160"/>
      <c r="AH160"/>
      <c r="AI160"/>
      <c r="AJ160"/>
      <c r="AK160"/>
      <c r="AL160"/>
      <c r="AM160"/>
    </row>
    <row r="161" spans="7:39" x14ac:dyDescent="0.4">
      <c r="G161" s="1"/>
      <c r="I161" s="1"/>
      <c r="L161"/>
      <c r="M161" s="1"/>
      <c r="N161" s="1"/>
      <c r="O161" s="1"/>
      <c r="W161"/>
      <c r="X161"/>
      <c r="Y161"/>
      <c r="Z161"/>
      <c r="AA161"/>
      <c r="AB161"/>
      <c r="AC161"/>
      <c r="AD161"/>
      <c r="AE161"/>
      <c r="AF161"/>
      <c r="AG161"/>
      <c r="AH161"/>
      <c r="AI161"/>
      <c r="AJ161"/>
      <c r="AK161"/>
      <c r="AL161"/>
      <c r="AM161"/>
    </row>
    <row r="162" spans="7:39" x14ac:dyDescent="0.4">
      <c r="G162" s="1"/>
      <c r="I162" s="1"/>
      <c r="L162"/>
      <c r="M162" s="1"/>
      <c r="N162" s="1"/>
      <c r="O162" s="1"/>
      <c r="W162"/>
      <c r="X162"/>
      <c r="Y162"/>
      <c r="Z162"/>
      <c r="AA162"/>
      <c r="AB162"/>
      <c r="AC162"/>
      <c r="AD162"/>
      <c r="AE162"/>
      <c r="AF162"/>
      <c r="AG162"/>
      <c r="AH162"/>
      <c r="AI162"/>
      <c r="AJ162"/>
      <c r="AK162"/>
      <c r="AL162"/>
      <c r="AM162"/>
    </row>
    <row r="163" spans="7:39" x14ac:dyDescent="0.4">
      <c r="G163" s="1"/>
      <c r="I163" s="1"/>
      <c r="L163"/>
      <c r="M163" s="1"/>
      <c r="N163" s="1"/>
      <c r="O163" s="1"/>
      <c r="W163"/>
      <c r="X163"/>
      <c r="Y163"/>
      <c r="Z163"/>
      <c r="AA163"/>
      <c r="AB163"/>
      <c r="AC163"/>
      <c r="AD163"/>
      <c r="AE163"/>
      <c r="AF163"/>
      <c r="AG163"/>
      <c r="AH163"/>
      <c r="AI163"/>
      <c r="AJ163"/>
      <c r="AK163"/>
      <c r="AL163"/>
      <c r="AM163"/>
    </row>
    <row r="164" spans="7:39" x14ac:dyDescent="0.4">
      <c r="G164" s="1"/>
      <c r="I164" s="1"/>
      <c r="L164"/>
      <c r="M164" s="1"/>
      <c r="N164" s="1"/>
      <c r="O164" s="1"/>
      <c r="W164"/>
      <c r="X164"/>
      <c r="Y164"/>
      <c r="Z164"/>
      <c r="AA164"/>
      <c r="AB164"/>
      <c r="AC164"/>
      <c r="AD164"/>
      <c r="AE164"/>
      <c r="AF164"/>
      <c r="AG164"/>
      <c r="AH164"/>
      <c r="AI164"/>
      <c r="AJ164"/>
      <c r="AK164"/>
      <c r="AL164"/>
      <c r="AM164"/>
    </row>
    <row r="165" spans="7:39" x14ac:dyDescent="0.4">
      <c r="G165" s="1"/>
      <c r="I165" s="1"/>
      <c r="L165"/>
      <c r="M165" s="1"/>
      <c r="N165" s="1"/>
      <c r="O165" s="1"/>
      <c r="W165"/>
      <c r="X165"/>
      <c r="Y165"/>
      <c r="Z165"/>
      <c r="AA165"/>
      <c r="AB165"/>
      <c r="AC165"/>
      <c r="AD165"/>
      <c r="AE165"/>
      <c r="AF165"/>
      <c r="AG165"/>
      <c r="AH165"/>
      <c r="AI165"/>
      <c r="AJ165"/>
      <c r="AK165"/>
      <c r="AL165"/>
      <c r="AM165"/>
    </row>
    <row r="166" spans="7:39" x14ac:dyDescent="0.4">
      <c r="G166" s="1"/>
      <c r="I166" s="1"/>
      <c r="L166"/>
      <c r="M166" s="1"/>
      <c r="N166" s="1"/>
      <c r="O166" s="1"/>
      <c r="W166"/>
      <c r="X166"/>
      <c r="Y166"/>
      <c r="Z166"/>
      <c r="AA166"/>
      <c r="AB166"/>
      <c r="AC166"/>
      <c r="AD166"/>
      <c r="AE166"/>
      <c r="AF166"/>
      <c r="AG166"/>
      <c r="AH166"/>
      <c r="AI166"/>
      <c r="AJ166"/>
      <c r="AK166"/>
      <c r="AL166"/>
      <c r="AM166"/>
    </row>
    <row r="167" spans="7:39" x14ac:dyDescent="0.4">
      <c r="G167" s="1"/>
      <c r="I167" s="1"/>
      <c r="L167"/>
      <c r="M167" s="1"/>
      <c r="N167" s="1"/>
      <c r="O167" s="1"/>
      <c r="W167"/>
      <c r="X167"/>
      <c r="Y167"/>
      <c r="Z167"/>
      <c r="AA167"/>
      <c r="AB167"/>
      <c r="AC167"/>
      <c r="AD167"/>
      <c r="AE167"/>
      <c r="AF167"/>
      <c r="AG167"/>
      <c r="AH167"/>
      <c r="AI167"/>
      <c r="AJ167"/>
      <c r="AK167"/>
      <c r="AL167"/>
      <c r="AM167"/>
    </row>
    <row r="168" spans="7:39" x14ac:dyDescent="0.4">
      <c r="G168" s="1"/>
      <c r="I168" s="1"/>
      <c r="L168"/>
      <c r="M168" s="1"/>
      <c r="N168" s="1"/>
      <c r="O168" s="1"/>
      <c r="W168"/>
      <c r="X168"/>
      <c r="Y168"/>
      <c r="Z168"/>
      <c r="AA168"/>
      <c r="AB168"/>
      <c r="AC168"/>
      <c r="AD168"/>
      <c r="AE168"/>
      <c r="AF168"/>
      <c r="AG168"/>
      <c r="AH168"/>
      <c r="AI168"/>
      <c r="AJ168"/>
      <c r="AK168"/>
      <c r="AL168"/>
      <c r="AM168"/>
    </row>
    <row r="169" spans="7:39" x14ac:dyDescent="0.4">
      <c r="G169" s="1"/>
      <c r="I169" s="1"/>
      <c r="L169"/>
      <c r="M169" s="1"/>
      <c r="N169" s="1"/>
      <c r="O169" s="1"/>
      <c r="W169"/>
      <c r="X169"/>
      <c r="Y169"/>
      <c r="Z169"/>
      <c r="AA169"/>
      <c r="AB169"/>
      <c r="AC169"/>
      <c r="AD169"/>
      <c r="AE169"/>
      <c r="AF169"/>
      <c r="AG169"/>
      <c r="AH169"/>
      <c r="AI169"/>
      <c r="AJ169"/>
      <c r="AK169"/>
      <c r="AL169"/>
      <c r="AM169"/>
    </row>
    <row r="170" spans="7:39" x14ac:dyDescent="0.4">
      <c r="G170" s="1"/>
      <c r="I170" s="1"/>
      <c r="L170"/>
      <c r="M170" s="1"/>
      <c r="N170" s="1"/>
      <c r="O170" s="1"/>
      <c r="W170"/>
      <c r="X170"/>
      <c r="Y170"/>
      <c r="Z170"/>
      <c r="AA170"/>
      <c r="AB170"/>
      <c r="AC170"/>
      <c r="AD170"/>
      <c r="AE170"/>
      <c r="AF170"/>
      <c r="AG170"/>
      <c r="AH170"/>
      <c r="AI170"/>
      <c r="AJ170"/>
      <c r="AK170"/>
      <c r="AL170"/>
      <c r="AM170"/>
    </row>
    <row r="171" spans="7:39" x14ac:dyDescent="0.4">
      <c r="G171" s="1"/>
      <c r="I171" s="1"/>
      <c r="L171"/>
      <c r="M171" s="1"/>
      <c r="N171" s="1"/>
      <c r="O171" s="1"/>
      <c r="W171"/>
      <c r="X171"/>
      <c r="Y171"/>
      <c r="Z171"/>
      <c r="AA171"/>
      <c r="AB171"/>
      <c r="AC171"/>
      <c r="AD171"/>
      <c r="AE171"/>
      <c r="AF171"/>
      <c r="AG171"/>
      <c r="AH171"/>
      <c r="AI171"/>
      <c r="AJ171"/>
      <c r="AK171"/>
      <c r="AL171"/>
      <c r="AM171"/>
    </row>
    <row r="172" spans="7:39" x14ac:dyDescent="0.4">
      <c r="G172" s="1"/>
      <c r="I172" s="1"/>
      <c r="L172"/>
      <c r="M172" s="1"/>
      <c r="N172" s="1"/>
      <c r="O172" s="1"/>
      <c r="W172"/>
      <c r="X172"/>
      <c r="Y172"/>
      <c r="Z172"/>
      <c r="AA172"/>
      <c r="AB172"/>
      <c r="AC172"/>
      <c r="AD172"/>
      <c r="AE172"/>
      <c r="AF172"/>
      <c r="AG172"/>
      <c r="AH172"/>
      <c r="AI172"/>
      <c r="AJ172"/>
      <c r="AK172"/>
      <c r="AL172"/>
      <c r="AM172"/>
    </row>
    <row r="173" spans="7:39" x14ac:dyDescent="0.4">
      <c r="G173" s="1"/>
      <c r="I173" s="1"/>
      <c r="L173"/>
      <c r="M173" s="1"/>
      <c r="N173" s="1"/>
      <c r="O173" s="1"/>
      <c r="W173"/>
      <c r="X173"/>
      <c r="Y173"/>
      <c r="Z173"/>
      <c r="AA173"/>
      <c r="AB173"/>
      <c r="AC173"/>
      <c r="AD173"/>
      <c r="AE173"/>
      <c r="AF173"/>
      <c r="AG173"/>
      <c r="AH173"/>
      <c r="AI173"/>
      <c r="AJ173"/>
      <c r="AK173"/>
      <c r="AL173"/>
      <c r="AM173"/>
    </row>
    <row r="174" spans="7:39" x14ac:dyDescent="0.4">
      <c r="G174" s="1"/>
      <c r="I174" s="1"/>
      <c r="L174"/>
      <c r="M174" s="1"/>
      <c r="N174" s="1"/>
      <c r="O174" s="1"/>
      <c r="W174"/>
      <c r="X174"/>
      <c r="Y174"/>
      <c r="Z174"/>
      <c r="AA174"/>
      <c r="AB174"/>
      <c r="AC174"/>
      <c r="AD174"/>
      <c r="AE174"/>
      <c r="AF174"/>
      <c r="AG174"/>
      <c r="AH174"/>
      <c r="AI174"/>
      <c r="AJ174"/>
      <c r="AK174"/>
      <c r="AL174"/>
      <c r="AM174"/>
    </row>
    <row r="175" spans="7:39" x14ac:dyDescent="0.4">
      <c r="G175" s="1"/>
      <c r="I175" s="1"/>
      <c r="L175"/>
      <c r="M175" s="1"/>
      <c r="N175" s="1"/>
      <c r="O175" s="1"/>
      <c r="W175"/>
      <c r="X175"/>
      <c r="Y175"/>
      <c r="Z175"/>
      <c r="AA175"/>
      <c r="AB175"/>
      <c r="AC175"/>
      <c r="AD175"/>
      <c r="AE175"/>
      <c r="AF175"/>
      <c r="AG175"/>
      <c r="AH175"/>
      <c r="AI175"/>
      <c r="AJ175"/>
      <c r="AK175"/>
      <c r="AL175"/>
      <c r="AM175"/>
    </row>
    <row r="176" spans="7:39" x14ac:dyDescent="0.4">
      <c r="G176" s="1"/>
      <c r="I176" s="1"/>
      <c r="L176"/>
      <c r="M176" s="1"/>
      <c r="N176" s="1"/>
      <c r="O176" s="1"/>
      <c r="W176"/>
      <c r="X176"/>
      <c r="Y176"/>
      <c r="Z176"/>
      <c r="AA176"/>
      <c r="AB176"/>
      <c r="AC176"/>
      <c r="AD176"/>
      <c r="AE176"/>
      <c r="AF176"/>
      <c r="AG176"/>
      <c r="AH176"/>
      <c r="AI176"/>
      <c r="AJ176"/>
      <c r="AK176"/>
      <c r="AL176"/>
      <c r="AM176"/>
    </row>
    <row r="177" spans="7:39" x14ac:dyDescent="0.4">
      <c r="G177" s="1"/>
      <c r="I177" s="1"/>
      <c r="L177"/>
      <c r="M177" s="1"/>
      <c r="N177" s="1"/>
      <c r="O177" s="1"/>
      <c r="W177"/>
      <c r="X177"/>
      <c r="Y177"/>
      <c r="Z177"/>
      <c r="AA177"/>
      <c r="AB177"/>
      <c r="AC177"/>
      <c r="AD177"/>
      <c r="AE177"/>
      <c r="AF177"/>
      <c r="AG177"/>
      <c r="AH177"/>
      <c r="AI177"/>
      <c r="AJ177"/>
      <c r="AK177"/>
      <c r="AL177"/>
      <c r="AM177"/>
    </row>
    <row r="178" spans="7:39" x14ac:dyDescent="0.4">
      <c r="G178" s="1"/>
      <c r="I178" s="1"/>
      <c r="L178"/>
      <c r="M178" s="1"/>
      <c r="N178" s="1"/>
      <c r="O178" s="1"/>
      <c r="W178"/>
      <c r="X178"/>
      <c r="Y178"/>
      <c r="Z178"/>
      <c r="AA178"/>
      <c r="AB178"/>
      <c r="AC178"/>
      <c r="AD178"/>
      <c r="AE178"/>
      <c r="AF178"/>
      <c r="AG178"/>
      <c r="AH178"/>
      <c r="AI178"/>
      <c r="AJ178"/>
      <c r="AK178"/>
      <c r="AL178"/>
      <c r="AM178"/>
    </row>
    <row r="179" spans="7:39" x14ac:dyDescent="0.4">
      <c r="G179" s="1"/>
      <c r="I179" s="1"/>
      <c r="L179"/>
      <c r="M179" s="1"/>
      <c r="N179" s="1"/>
      <c r="O179" s="1"/>
      <c r="W179"/>
      <c r="X179"/>
      <c r="Y179"/>
      <c r="Z179"/>
      <c r="AA179"/>
      <c r="AB179"/>
      <c r="AC179"/>
      <c r="AD179"/>
      <c r="AE179"/>
      <c r="AF179"/>
      <c r="AG179"/>
      <c r="AH179"/>
      <c r="AI179"/>
      <c r="AJ179"/>
      <c r="AK179"/>
      <c r="AL179"/>
      <c r="AM179"/>
    </row>
    <row r="180" spans="7:39" x14ac:dyDescent="0.4">
      <c r="G180" s="1"/>
      <c r="I180" s="1"/>
      <c r="L180"/>
      <c r="M180" s="1"/>
      <c r="N180" s="1"/>
      <c r="O180" s="1"/>
      <c r="W180"/>
      <c r="X180"/>
      <c r="Y180"/>
      <c r="Z180"/>
      <c r="AA180"/>
      <c r="AB180"/>
      <c r="AC180"/>
      <c r="AD180"/>
      <c r="AE180"/>
      <c r="AF180"/>
      <c r="AG180"/>
      <c r="AH180"/>
      <c r="AI180"/>
      <c r="AJ180"/>
      <c r="AK180"/>
      <c r="AL180"/>
      <c r="AM180"/>
    </row>
    <row r="181" spans="7:39" x14ac:dyDescent="0.4">
      <c r="G181" s="1"/>
      <c r="I181" s="1"/>
      <c r="L181"/>
      <c r="M181" s="1"/>
      <c r="N181" s="1"/>
      <c r="O181" s="1"/>
      <c r="W181"/>
      <c r="X181"/>
      <c r="Y181"/>
      <c r="Z181"/>
      <c r="AA181"/>
      <c r="AB181"/>
      <c r="AC181"/>
      <c r="AD181"/>
      <c r="AE181"/>
      <c r="AF181"/>
      <c r="AG181"/>
      <c r="AH181"/>
      <c r="AI181"/>
      <c r="AJ181"/>
      <c r="AK181"/>
      <c r="AL181"/>
      <c r="AM181"/>
    </row>
    <row r="182" spans="7:39" x14ac:dyDescent="0.4">
      <c r="G182" s="1"/>
      <c r="I182" s="1"/>
      <c r="L182"/>
      <c r="M182" s="1"/>
      <c r="N182" s="1"/>
      <c r="O182" s="1"/>
      <c r="W182"/>
      <c r="X182"/>
      <c r="Y182"/>
      <c r="Z182"/>
      <c r="AA182"/>
      <c r="AB182"/>
      <c r="AC182"/>
      <c r="AD182"/>
      <c r="AE182"/>
      <c r="AF182"/>
      <c r="AG182"/>
      <c r="AH182"/>
      <c r="AI182"/>
      <c r="AJ182"/>
      <c r="AK182"/>
      <c r="AL182"/>
      <c r="AM182"/>
    </row>
    <row r="183" spans="7:39" x14ac:dyDescent="0.4">
      <c r="G183" s="1"/>
      <c r="I183" s="1"/>
      <c r="L183"/>
      <c r="M183" s="1"/>
      <c r="N183" s="1"/>
      <c r="O183" s="1"/>
      <c r="W183"/>
      <c r="X183"/>
      <c r="Y183"/>
      <c r="Z183"/>
      <c r="AA183"/>
      <c r="AB183"/>
      <c r="AC183"/>
      <c r="AD183"/>
      <c r="AE183"/>
      <c r="AF183"/>
      <c r="AG183"/>
      <c r="AH183"/>
      <c r="AI183"/>
      <c r="AJ183"/>
      <c r="AK183"/>
      <c r="AL183"/>
      <c r="AM183"/>
    </row>
    <row r="184" spans="7:39" x14ac:dyDescent="0.4">
      <c r="G184" s="1"/>
      <c r="I184" s="1"/>
      <c r="L184"/>
      <c r="M184" s="1"/>
      <c r="N184" s="1"/>
      <c r="O184" s="1"/>
      <c r="W184"/>
      <c r="X184"/>
      <c r="Y184"/>
      <c r="Z184"/>
      <c r="AA184"/>
      <c r="AB184"/>
      <c r="AC184"/>
      <c r="AD184"/>
      <c r="AE184"/>
      <c r="AF184"/>
      <c r="AG184"/>
      <c r="AH184"/>
      <c r="AI184"/>
      <c r="AJ184"/>
      <c r="AK184"/>
      <c r="AL184"/>
      <c r="AM184"/>
    </row>
    <row r="185" spans="7:39" x14ac:dyDescent="0.4">
      <c r="G185" s="1"/>
      <c r="I185" s="1"/>
      <c r="L185"/>
      <c r="M185" s="1"/>
      <c r="N185" s="1"/>
      <c r="O185" s="1"/>
      <c r="W185"/>
      <c r="X185"/>
      <c r="Y185"/>
      <c r="Z185"/>
      <c r="AA185"/>
      <c r="AB185"/>
      <c r="AC185"/>
      <c r="AD185"/>
      <c r="AE185"/>
      <c r="AF185"/>
      <c r="AG185"/>
      <c r="AH185"/>
      <c r="AI185"/>
      <c r="AJ185"/>
      <c r="AK185"/>
      <c r="AL185"/>
      <c r="AM185"/>
    </row>
    <row r="186" spans="7:39" x14ac:dyDescent="0.4">
      <c r="G186" s="1"/>
      <c r="I186" s="1"/>
      <c r="L186"/>
      <c r="M186" s="1"/>
      <c r="N186" s="1"/>
      <c r="O186" s="1"/>
      <c r="W186"/>
      <c r="X186"/>
      <c r="Y186"/>
      <c r="Z186"/>
      <c r="AA186"/>
      <c r="AB186"/>
      <c r="AC186"/>
      <c r="AD186"/>
      <c r="AE186"/>
      <c r="AF186"/>
      <c r="AG186"/>
      <c r="AH186"/>
      <c r="AI186"/>
      <c r="AJ186"/>
      <c r="AK186"/>
      <c r="AL186"/>
      <c r="AM186"/>
    </row>
    <row r="187" spans="7:39" x14ac:dyDescent="0.4">
      <c r="G187" s="1"/>
      <c r="I187" s="1"/>
      <c r="L187"/>
      <c r="M187" s="1"/>
      <c r="N187" s="1"/>
      <c r="O187" s="1"/>
      <c r="W187"/>
      <c r="X187"/>
      <c r="Y187"/>
      <c r="Z187"/>
      <c r="AA187"/>
      <c r="AB187"/>
      <c r="AC187"/>
      <c r="AD187"/>
      <c r="AE187"/>
      <c r="AF187"/>
      <c r="AG187"/>
      <c r="AH187"/>
      <c r="AI187"/>
      <c r="AJ187"/>
      <c r="AK187"/>
      <c r="AL187"/>
      <c r="AM187"/>
    </row>
    <row r="188" spans="7:39" x14ac:dyDescent="0.4">
      <c r="G188" s="1"/>
      <c r="I188" s="1"/>
      <c r="L188"/>
      <c r="M188" s="1"/>
      <c r="N188" s="1"/>
      <c r="O188" s="1"/>
      <c r="W188"/>
      <c r="X188"/>
      <c r="Y188"/>
      <c r="Z188"/>
      <c r="AA188"/>
      <c r="AB188"/>
      <c r="AC188"/>
      <c r="AD188"/>
      <c r="AE188"/>
      <c r="AF188"/>
      <c r="AG188"/>
      <c r="AH188"/>
      <c r="AI188"/>
      <c r="AJ188"/>
      <c r="AK188"/>
      <c r="AL188"/>
      <c r="AM188"/>
    </row>
    <row r="189" spans="7:39" x14ac:dyDescent="0.4">
      <c r="G189" s="1"/>
      <c r="I189" s="1"/>
      <c r="L189"/>
      <c r="M189" s="1"/>
      <c r="N189" s="1"/>
      <c r="O189" s="1"/>
      <c r="W189"/>
      <c r="X189"/>
      <c r="Y189"/>
      <c r="Z189"/>
      <c r="AA189"/>
      <c r="AB189"/>
      <c r="AC189"/>
      <c r="AD189"/>
      <c r="AE189"/>
      <c r="AF189"/>
      <c r="AG189"/>
      <c r="AH189"/>
      <c r="AI189"/>
      <c r="AJ189"/>
      <c r="AK189"/>
      <c r="AL189"/>
      <c r="AM189"/>
    </row>
    <row r="190" spans="7:39" x14ac:dyDescent="0.4">
      <c r="G190" s="1"/>
      <c r="I190" s="1"/>
      <c r="L190"/>
      <c r="M190" s="1"/>
      <c r="N190" s="1"/>
      <c r="O190" s="1"/>
      <c r="W190"/>
      <c r="X190"/>
      <c r="Y190"/>
      <c r="Z190"/>
      <c r="AA190"/>
      <c r="AB190"/>
      <c r="AC190"/>
      <c r="AD190"/>
      <c r="AE190"/>
      <c r="AF190"/>
      <c r="AG190"/>
      <c r="AH190"/>
      <c r="AI190"/>
      <c r="AJ190"/>
      <c r="AK190"/>
      <c r="AL190"/>
      <c r="AM190"/>
    </row>
    <row r="191" spans="7:39" x14ac:dyDescent="0.4">
      <c r="G191" s="1"/>
      <c r="I191" s="1"/>
      <c r="L191"/>
      <c r="M191" s="1"/>
      <c r="N191" s="1"/>
      <c r="O191" s="1"/>
      <c r="W191"/>
      <c r="X191"/>
      <c r="Y191"/>
      <c r="Z191"/>
      <c r="AA191"/>
      <c r="AB191"/>
      <c r="AC191"/>
      <c r="AD191"/>
      <c r="AE191"/>
      <c r="AF191"/>
      <c r="AG191"/>
      <c r="AH191"/>
      <c r="AI191"/>
      <c r="AJ191"/>
      <c r="AK191"/>
      <c r="AL191"/>
      <c r="AM191"/>
    </row>
    <row r="192" spans="7:39" x14ac:dyDescent="0.4">
      <c r="G192" s="1"/>
      <c r="I192" s="1"/>
      <c r="L192"/>
      <c r="M192" s="1"/>
      <c r="N192" s="1"/>
      <c r="O192" s="1"/>
      <c r="W192"/>
      <c r="X192"/>
      <c r="Y192"/>
      <c r="Z192"/>
      <c r="AA192"/>
      <c r="AB192"/>
      <c r="AC192"/>
      <c r="AD192"/>
      <c r="AE192"/>
      <c r="AF192"/>
      <c r="AG192"/>
      <c r="AH192"/>
      <c r="AI192"/>
      <c r="AJ192"/>
      <c r="AK192"/>
      <c r="AL192"/>
      <c r="AM192"/>
    </row>
    <row r="193" spans="7:39" x14ac:dyDescent="0.4">
      <c r="G193" s="1"/>
      <c r="I193" s="1"/>
      <c r="L193"/>
      <c r="M193" s="1"/>
      <c r="N193" s="1"/>
      <c r="O193" s="1"/>
      <c r="W193"/>
      <c r="X193"/>
      <c r="Y193"/>
      <c r="Z193"/>
      <c r="AA193"/>
      <c r="AB193"/>
      <c r="AC193"/>
      <c r="AD193"/>
      <c r="AE193"/>
      <c r="AF193"/>
      <c r="AG193"/>
      <c r="AH193"/>
      <c r="AI193"/>
      <c r="AJ193"/>
      <c r="AK193"/>
      <c r="AL193"/>
      <c r="AM193"/>
    </row>
    <row r="194" spans="7:39" x14ac:dyDescent="0.4">
      <c r="G194" s="1"/>
      <c r="I194" s="1"/>
      <c r="L194"/>
      <c r="M194" s="1"/>
      <c r="N194" s="1"/>
      <c r="O194" s="1"/>
      <c r="W194"/>
      <c r="X194"/>
      <c r="Y194"/>
      <c r="Z194"/>
      <c r="AA194"/>
      <c r="AB194"/>
      <c r="AC194"/>
      <c r="AD194"/>
      <c r="AE194"/>
      <c r="AF194"/>
      <c r="AG194"/>
      <c r="AH194"/>
      <c r="AI194"/>
      <c r="AJ194"/>
      <c r="AK194"/>
      <c r="AL194"/>
      <c r="AM194"/>
    </row>
    <row r="195" spans="7:39" x14ac:dyDescent="0.4">
      <c r="G195" s="1"/>
      <c r="I195" s="1"/>
      <c r="L195"/>
      <c r="M195" s="1"/>
      <c r="N195" s="1"/>
      <c r="O195" s="1"/>
      <c r="W195"/>
      <c r="X195"/>
      <c r="Y195"/>
      <c r="Z195"/>
      <c r="AA195"/>
      <c r="AB195"/>
      <c r="AC195"/>
      <c r="AD195"/>
      <c r="AE195"/>
      <c r="AF195"/>
      <c r="AG195"/>
      <c r="AH195"/>
      <c r="AI195"/>
      <c r="AJ195"/>
      <c r="AK195"/>
      <c r="AL195"/>
      <c r="AM195"/>
    </row>
    <row r="196" spans="7:39" x14ac:dyDescent="0.4">
      <c r="G196" s="1"/>
      <c r="I196" s="1"/>
      <c r="L196"/>
      <c r="M196" s="1"/>
      <c r="N196" s="1"/>
      <c r="O196" s="1"/>
      <c r="W196"/>
      <c r="X196"/>
      <c r="Y196"/>
      <c r="Z196"/>
      <c r="AA196"/>
      <c r="AB196"/>
      <c r="AC196"/>
      <c r="AD196"/>
      <c r="AE196"/>
      <c r="AF196"/>
      <c r="AG196"/>
      <c r="AH196"/>
      <c r="AI196"/>
      <c r="AJ196"/>
      <c r="AK196"/>
      <c r="AL196"/>
      <c r="AM196"/>
    </row>
    <row r="197" spans="7:39" x14ac:dyDescent="0.4">
      <c r="G197" s="1"/>
      <c r="I197" s="1"/>
      <c r="L197"/>
      <c r="M197" s="1"/>
      <c r="N197" s="1"/>
      <c r="O197" s="1"/>
      <c r="W197"/>
      <c r="X197"/>
      <c r="Y197"/>
      <c r="Z197"/>
      <c r="AA197"/>
      <c r="AB197"/>
      <c r="AC197"/>
      <c r="AD197"/>
      <c r="AE197"/>
      <c r="AF197"/>
      <c r="AG197"/>
      <c r="AH197"/>
      <c r="AI197"/>
      <c r="AJ197"/>
      <c r="AK197"/>
      <c r="AL197"/>
      <c r="AM197"/>
    </row>
    <row r="198" spans="7:39" x14ac:dyDescent="0.4">
      <c r="H198"/>
      <c r="L198"/>
      <c r="M198" s="1"/>
      <c r="N198" s="1"/>
      <c r="O198" s="1"/>
      <c r="W198"/>
      <c r="X198"/>
      <c r="Y198"/>
      <c r="Z198"/>
      <c r="AA198"/>
      <c r="AB198"/>
      <c r="AC198"/>
      <c r="AD198"/>
      <c r="AE198"/>
      <c r="AF198"/>
      <c r="AG198"/>
      <c r="AH198"/>
      <c r="AI198"/>
      <c r="AJ198"/>
      <c r="AK198"/>
      <c r="AL198"/>
      <c r="AM198"/>
    </row>
    <row r="199" spans="7:39" x14ac:dyDescent="0.4">
      <c r="H199"/>
      <c r="L199"/>
      <c r="M199" s="1"/>
      <c r="N199" s="1"/>
      <c r="O199" s="1"/>
      <c r="W199"/>
      <c r="X199"/>
      <c r="Y199"/>
      <c r="Z199"/>
      <c r="AA199"/>
      <c r="AB199"/>
      <c r="AC199"/>
      <c r="AD199"/>
      <c r="AE199"/>
      <c r="AF199"/>
      <c r="AG199"/>
      <c r="AH199"/>
      <c r="AI199"/>
      <c r="AJ199"/>
      <c r="AK199"/>
      <c r="AL199"/>
      <c r="AM199"/>
    </row>
    <row r="200" spans="7:39" x14ac:dyDescent="0.4">
      <c r="H200"/>
      <c r="L200"/>
      <c r="M200" s="1"/>
      <c r="N200" s="1"/>
      <c r="O200" s="1"/>
      <c r="W200"/>
      <c r="X200"/>
      <c r="Y200"/>
      <c r="Z200"/>
      <c r="AA200"/>
      <c r="AB200"/>
      <c r="AC200"/>
      <c r="AD200"/>
      <c r="AE200"/>
      <c r="AF200"/>
      <c r="AG200"/>
      <c r="AH200"/>
      <c r="AI200"/>
      <c r="AJ200"/>
      <c r="AK200"/>
      <c r="AL200"/>
      <c r="AM200"/>
    </row>
    <row r="201" spans="7:39" x14ac:dyDescent="0.4">
      <c r="H201"/>
      <c r="L201"/>
      <c r="M201" s="1"/>
      <c r="N201" s="1"/>
      <c r="O201" s="1"/>
      <c r="W201"/>
      <c r="X201"/>
      <c r="Y201"/>
      <c r="Z201"/>
      <c r="AA201"/>
      <c r="AB201"/>
      <c r="AC201"/>
      <c r="AD201"/>
      <c r="AE201"/>
      <c r="AF201"/>
      <c r="AG201"/>
      <c r="AH201"/>
      <c r="AI201"/>
      <c r="AJ201"/>
      <c r="AK201"/>
      <c r="AL201"/>
      <c r="AM201"/>
    </row>
    <row r="202" spans="7:39" x14ac:dyDescent="0.4">
      <c r="H202"/>
      <c r="L202"/>
      <c r="M202" s="1"/>
      <c r="N202" s="1"/>
      <c r="O202" s="1"/>
      <c r="W202"/>
      <c r="X202"/>
      <c r="Y202"/>
      <c r="Z202"/>
      <c r="AA202"/>
      <c r="AB202"/>
      <c r="AC202"/>
      <c r="AD202"/>
      <c r="AE202"/>
      <c r="AF202"/>
      <c r="AG202"/>
      <c r="AH202"/>
      <c r="AI202"/>
      <c r="AJ202"/>
      <c r="AK202"/>
      <c r="AL202"/>
      <c r="AM202"/>
    </row>
    <row r="203" spans="7:39" x14ac:dyDescent="0.4">
      <c r="H203"/>
      <c r="L203"/>
      <c r="M203" s="1"/>
      <c r="N203" s="1"/>
      <c r="O203" s="1"/>
      <c r="W203"/>
      <c r="X203"/>
      <c r="Y203"/>
      <c r="Z203"/>
      <c r="AA203"/>
      <c r="AB203"/>
      <c r="AC203"/>
      <c r="AD203"/>
      <c r="AE203"/>
      <c r="AF203"/>
      <c r="AG203"/>
      <c r="AH203"/>
      <c r="AI203"/>
      <c r="AJ203"/>
      <c r="AK203"/>
      <c r="AL203"/>
      <c r="AM203"/>
    </row>
    <row r="204" spans="7:39" x14ac:dyDescent="0.4">
      <c r="H204"/>
      <c r="L204"/>
      <c r="M204" s="1"/>
      <c r="N204" s="1"/>
      <c r="O204" s="1"/>
      <c r="W204"/>
      <c r="X204"/>
      <c r="Y204"/>
      <c r="Z204"/>
      <c r="AA204"/>
      <c r="AB204"/>
      <c r="AC204"/>
      <c r="AD204"/>
      <c r="AE204"/>
      <c r="AF204"/>
      <c r="AG204"/>
      <c r="AH204"/>
      <c r="AI204"/>
      <c r="AJ204"/>
      <c r="AK204"/>
      <c r="AL204"/>
      <c r="AM204"/>
    </row>
    <row r="205" spans="7:39" x14ac:dyDescent="0.4">
      <c r="H205"/>
      <c r="L205"/>
      <c r="M205" s="1"/>
      <c r="N205" s="1"/>
      <c r="O205" s="1"/>
      <c r="W205"/>
      <c r="X205"/>
      <c r="Y205"/>
      <c r="Z205"/>
      <c r="AA205"/>
      <c r="AB205"/>
      <c r="AC205"/>
      <c r="AD205"/>
      <c r="AE205"/>
      <c r="AF205"/>
      <c r="AG205"/>
      <c r="AH205"/>
      <c r="AI205"/>
      <c r="AJ205"/>
      <c r="AK205"/>
      <c r="AL205"/>
      <c r="AM205"/>
    </row>
    <row r="206" spans="7:39" x14ac:dyDescent="0.4">
      <c r="H206"/>
      <c r="L206"/>
      <c r="M206" s="1"/>
      <c r="N206" s="1"/>
      <c r="O206" s="1"/>
      <c r="W206"/>
      <c r="X206"/>
      <c r="Y206"/>
      <c r="Z206"/>
      <c r="AA206"/>
      <c r="AB206"/>
      <c r="AC206"/>
      <c r="AD206"/>
      <c r="AE206"/>
      <c r="AF206"/>
      <c r="AG206"/>
      <c r="AH206"/>
      <c r="AI206"/>
      <c r="AJ206"/>
      <c r="AK206"/>
      <c r="AL206"/>
      <c r="AM206"/>
    </row>
    <row r="207" spans="7:39" x14ac:dyDescent="0.4">
      <c r="H207"/>
      <c r="L207"/>
      <c r="M207" s="1"/>
      <c r="N207" s="1"/>
      <c r="O207" s="1"/>
      <c r="W207"/>
      <c r="X207"/>
      <c r="Y207"/>
      <c r="Z207"/>
      <c r="AA207"/>
      <c r="AB207"/>
      <c r="AC207"/>
      <c r="AD207"/>
      <c r="AE207"/>
      <c r="AF207"/>
      <c r="AG207"/>
      <c r="AH207"/>
      <c r="AI207"/>
      <c r="AJ207"/>
      <c r="AK207"/>
      <c r="AL207"/>
      <c r="AM207"/>
    </row>
    <row r="208" spans="7:39" x14ac:dyDescent="0.4">
      <c r="H208"/>
      <c r="L208"/>
      <c r="M208" s="1"/>
      <c r="N208" s="1"/>
      <c r="O208" s="1"/>
      <c r="W208"/>
      <c r="X208"/>
      <c r="Y208"/>
      <c r="Z208"/>
      <c r="AA208"/>
      <c r="AB208"/>
      <c r="AC208"/>
      <c r="AD208"/>
      <c r="AE208"/>
      <c r="AF208"/>
      <c r="AG208"/>
      <c r="AH208"/>
      <c r="AI208"/>
      <c r="AJ208"/>
      <c r="AK208"/>
      <c r="AL208"/>
      <c r="AM208"/>
    </row>
    <row r="209" spans="13:22" customFormat="1" x14ac:dyDescent="0.4">
      <c r="M209" s="1"/>
      <c r="N209" s="1"/>
      <c r="O209" s="1"/>
      <c r="P209" s="1"/>
      <c r="Q209" s="1"/>
      <c r="R209" s="1"/>
      <c r="S209" s="1"/>
      <c r="T209" s="1"/>
      <c r="U209" s="1"/>
      <c r="V209" s="1"/>
    </row>
    <row r="210" spans="13:22" customFormat="1" x14ac:dyDescent="0.4">
      <c r="M210" s="1"/>
      <c r="N210" s="1"/>
      <c r="O210" s="1"/>
      <c r="P210" s="1"/>
      <c r="Q210" s="1"/>
      <c r="R210" s="1"/>
      <c r="S210" s="1"/>
      <c r="T210" s="1"/>
      <c r="U210" s="1"/>
      <c r="V210" s="1"/>
    </row>
    <row r="211" spans="13:22" customFormat="1" x14ac:dyDescent="0.4">
      <c r="M211" s="1"/>
      <c r="N211" s="1"/>
      <c r="O211" s="1"/>
      <c r="P211" s="1"/>
      <c r="Q211" s="1"/>
      <c r="R211" s="1"/>
      <c r="S211" s="1"/>
      <c r="T211" s="1"/>
      <c r="U211" s="1"/>
      <c r="V211" s="1"/>
    </row>
    <row r="212" spans="13:22" customFormat="1" x14ac:dyDescent="0.4">
      <c r="M212" s="1"/>
      <c r="N212" s="1"/>
      <c r="O212" s="1"/>
      <c r="P212" s="1"/>
      <c r="Q212" s="1"/>
      <c r="R212" s="1"/>
      <c r="S212" s="1"/>
      <c r="T212" s="1"/>
      <c r="U212" s="1"/>
      <c r="V212" s="1"/>
    </row>
    <row r="213" spans="13:22" customFormat="1" x14ac:dyDescent="0.4">
      <c r="M213" s="1"/>
      <c r="N213" s="1"/>
      <c r="O213" s="1"/>
      <c r="P213" s="1"/>
      <c r="Q213" s="1"/>
      <c r="R213" s="1"/>
      <c r="S213" s="1"/>
      <c r="T213" s="1"/>
      <c r="U213" s="1"/>
      <c r="V213" s="1"/>
    </row>
    <row r="214" spans="13:22" customFormat="1" x14ac:dyDescent="0.4">
      <c r="M214" s="1"/>
      <c r="N214" s="1"/>
      <c r="O214" s="1"/>
      <c r="P214" s="1"/>
      <c r="Q214" s="1"/>
      <c r="R214" s="1"/>
      <c r="S214" s="1"/>
      <c r="T214" s="1"/>
      <c r="U214" s="1"/>
      <c r="V214" s="1"/>
    </row>
    <row r="215" spans="13:22" customFormat="1" x14ac:dyDescent="0.4">
      <c r="M215" s="1"/>
      <c r="N215" s="1"/>
      <c r="O215" s="1"/>
      <c r="P215" s="1"/>
      <c r="Q215" s="1"/>
      <c r="R215" s="1"/>
      <c r="S215" s="1"/>
      <c r="T215" s="1"/>
      <c r="U215" s="1"/>
      <c r="V215" s="1"/>
    </row>
    <row r="216" spans="13:22" customFormat="1" x14ac:dyDescent="0.4">
      <c r="M216" s="1"/>
      <c r="N216" s="1"/>
      <c r="O216" s="1"/>
      <c r="P216" s="1"/>
      <c r="Q216" s="1"/>
      <c r="R216" s="1"/>
      <c r="S216" s="1"/>
      <c r="T216" s="1"/>
      <c r="U216" s="1"/>
      <c r="V216" s="1"/>
    </row>
    <row r="217" spans="13:22" customFormat="1" x14ac:dyDescent="0.4">
      <c r="M217" s="1"/>
      <c r="N217" s="1"/>
      <c r="O217" s="1"/>
      <c r="P217" s="1"/>
      <c r="Q217" s="1"/>
      <c r="R217" s="1"/>
      <c r="S217" s="1"/>
      <c r="T217" s="1"/>
      <c r="U217" s="1"/>
      <c r="V217" s="1"/>
    </row>
    <row r="218" spans="13:22" customFormat="1" x14ac:dyDescent="0.4">
      <c r="M218" s="1"/>
      <c r="N218" s="1"/>
      <c r="O218" s="1"/>
      <c r="P218" s="1"/>
      <c r="Q218" s="1"/>
      <c r="R218" s="1"/>
      <c r="S218" s="1"/>
      <c r="T218" s="1"/>
      <c r="U218" s="1"/>
      <c r="V218" s="1"/>
    </row>
    <row r="219" spans="13:22" customFormat="1" x14ac:dyDescent="0.4">
      <c r="M219" s="1"/>
      <c r="N219" s="1"/>
      <c r="O219" s="1"/>
      <c r="P219" s="1"/>
      <c r="Q219" s="1"/>
      <c r="R219" s="1"/>
      <c r="S219" s="1"/>
      <c r="T219" s="1"/>
      <c r="U219" s="1"/>
      <c r="V219" s="1"/>
    </row>
    <row r="220" spans="13:22" customFormat="1" x14ac:dyDescent="0.4">
      <c r="M220" s="1"/>
      <c r="N220" s="1"/>
      <c r="O220" s="1"/>
      <c r="P220" s="1"/>
      <c r="Q220" s="1"/>
      <c r="R220" s="1"/>
      <c r="S220" s="1"/>
      <c r="T220" s="1"/>
      <c r="U220" s="1"/>
      <c r="V220" s="1"/>
    </row>
    <row r="221" spans="13:22" customFormat="1" x14ac:dyDescent="0.4">
      <c r="M221" s="1"/>
      <c r="N221" s="1"/>
      <c r="O221" s="1"/>
      <c r="P221" s="1"/>
      <c r="Q221" s="1"/>
      <c r="R221" s="1"/>
      <c r="S221" s="1"/>
      <c r="T221" s="1"/>
      <c r="U221" s="1"/>
      <c r="V221" s="1"/>
    </row>
    <row r="222" spans="13:22" customFormat="1" x14ac:dyDescent="0.4">
      <c r="M222" s="1"/>
      <c r="N222" s="1"/>
      <c r="O222" s="1"/>
      <c r="P222" s="1"/>
      <c r="Q222" s="1"/>
      <c r="R222" s="1"/>
      <c r="S222" s="1"/>
      <c r="T222" s="1"/>
      <c r="U222" s="1"/>
      <c r="V222" s="1"/>
    </row>
    <row r="223" spans="13:22" customFormat="1" x14ac:dyDescent="0.4">
      <c r="M223" s="1"/>
      <c r="N223" s="1"/>
      <c r="O223" s="1"/>
      <c r="P223" s="1"/>
      <c r="Q223" s="1"/>
      <c r="R223" s="1"/>
      <c r="S223" s="1"/>
      <c r="T223" s="1"/>
      <c r="U223" s="1"/>
      <c r="V223" s="1"/>
    </row>
    <row r="224" spans="13:22" customFormat="1" x14ac:dyDescent="0.4">
      <c r="M224" s="1"/>
      <c r="N224" s="1"/>
      <c r="O224" s="1"/>
      <c r="P224" s="1"/>
      <c r="Q224" s="1"/>
      <c r="R224" s="1"/>
      <c r="S224" s="1"/>
      <c r="T224" s="1"/>
      <c r="U224" s="1"/>
      <c r="V224" s="1"/>
    </row>
    <row r="225" spans="13:22" customFormat="1" x14ac:dyDescent="0.4">
      <c r="M225" s="1"/>
      <c r="N225" s="1"/>
      <c r="O225" s="1"/>
      <c r="P225" s="1"/>
      <c r="Q225" s="1"/>
      <c r="R225" s="1"/>
      <c r="S225" s="1"/>
      <c r="T225" s="1"/>
      <c r="U225" s="1"/>
      <c r="V225" s="1"/>
    </row>
    <row r="226" spans="13:22" customFormat="1" x14ac:dyDescent="0.4">
      <c r="M226" s="1"/>
      <c r="N226" s="1"/>
      <c r="O226" s="1"/>
      <c r="P226" s="1"/>
      <c r="Q226" s="1"/>
      <c r="R226" s="1"/>
      <c r="S226" s="1"/>
      <c r="T226" s="1"/>
      <c r="U226" s="1"/>
      <c r="V226" s="1"/>
    </row>
    <row r="227" spans="13:22" customFormat="1" x14ac:dyDescent="0.4">
      <c r="M227" s="1"/>
      <c r="N227" s="1"/>
      <c r="O227" s="1"/>
      <c r="P227" s="1"/>
      <c r="Q227" s="1"/>
      <c r="R227" s="1"/>
      <c r="S227" s="1"/>
      <c r="T227" s="1"/>
      <c r="U227" s="1"/>
      <c r="V227" s="1"/>
    </row>
    <row r="228" spans="13:22" customFormat="1" x14ac:dyDescent="0.4">
      <c r="M228" s="1"/>
      <c r="N228" s="1"/>
      <c r="O228" s="1"/>
      <c r="P228" s="1"/>
      <c r="Q228" s="1"/>
      <c r="R228" s="1"/>
      <c r="S228" s="1"/>
      <c r="T228" s="1"/>
      <c r="U228" s="1"/>
      <c r="V228" s="1"/>
    </row>
    <row r="229" spans="13:22" customFormat="1" x14ac:dyDescent="0.4">
      <c r="M229" s="1"/>
      <c r="N229" s="1"/>
      <c r="O229" s="1"/>
      <c r="P229" s="1"/>
      <c r="Q229" s="1"/>
      <c r="R229" s="1"/>
      <c r="S229" s="1"/>
      <c r="T229" s="1"/>
      <c r="U229" s="1"/>
      <c r="V229" s="1"/>
    </row>
    <row r="230" spans="13:22" customFormat="1" x14ac:dyDescent="0.4">
      <c r="M230" s="1"/>
      <c r="N230" s="1"/>
      <c r="O230" s="1"/>
      <c r="P230" s="1"/>
      <c r="Q230" s="1"/>
      <c r="R230" s="1"/>
      <c r="S230" s="1"/>
      <c r="T230" s="1"/>
      <c r="U230" s="1"/>
      <c r="V230" s="1"/>
    </row>
    <row r="231" spans="13:22" customFormat="1" x14ac:dyDescent="0.4">
      <c r="M231" s="1"/>
      <c r="N231" s="1"/>
      <c r="O231" s="1"/>
      <c r="P231" s="1"/>
      <c r="Q231" s="1"/>
      <c r="R231" s="1"/>
      <c r="S231" s="1"/>
      <c r="T231" s="1"/>
      <c r="U231" s="1"/>
      <c r="V231" s="1"/>
    </row>
    <row r="232" spans="13:22" customFormat="1" x14ac:dyDescent="0.4">
      <c r="M232" s="1"/>
      <c r="N232" s="1"/>
      <c r="O232" s="1"/>
      <c r="P232" s="1"/>
      <c r="Q232" s="1"/>
      <c r="R232" s="1"/>
      <c r="S232" s="1"/>
      <c r="T232" s="1"/>
      <c r="U232" s="1"/>
      <c r="V232" s="1"/>
    </row>
    <row r="233" spans="13:22" customFormat="1" x14ac:dyDescent="0.4">
      <c r="M233" s="1"/>
      <c r="N233" s="1"/>
      <c r="O233" s="1"/>
      <c r="P233" s="1"/>
      <c r="Q233" s="1"/>
      <c r="R233" s="1"/>
      <c r="S233" s="1"/>
      <c r="T233" s="1"/>
      <c r="U233" s="1"/>
      <c r="V233" s="1"/>
    </row>
    <row r="234" spans="13:22" customFormat="1" x14ac:dyDescent="0.4">
      <c r="M234" s="1"/>
      <c r="N234" s="1"/>
      <c r="O234" s="1"/>
      <c r="P234" s="1"/>
      <c r="Q234" s="1"/>
      <c r="R234" s="1"/>
      <c r="S234" s="1"/>
      <c r="T234" s="1"/>
      <c r="U234" s="1"/>
      <c r="V234" s="1"/>
    </row>
    <row r="235" spans="13:22" customFormat="1" x14ac:dyDescent="0.4">
      <c r="M235" s="1"/>
      <c r="N235" s="1"/>
      <c r="O235" s="1"/>
      <c r="P235" s="1"/>
      <c r="Q235" s="1"/>
      <c r="R235" s="1"/>
      <c r="S235" s="1"/>
      <c r="T235" s="1"/>
      <c r="U235" s="1"/>
      <c r="V235" s="1"/>
    </row>
    <row r="236" spans="13:22" customFormat="1" x14ac:dyDescent="0.4">
      <c r="M236" s="1"/>
      <c r="N236" s="1"/>
      <c r="O236" s="1"/>
      <c r="P236" s="1"/>
      <c r="Q236" s="1"/>
      <c r="R236" s="1"/>
      <c r="S236" s="1"/>
      <c r="T236" s="1"/>
      <c r="U236" s="1"/>
      <c r="V236" s="1"/>
    </row>
    <row r="237" spans="13:22" customFormat="1" x14ac:dyDescent="0.4">
      <c r="M237" s="1"/>
      <c r="N237" s="1"/>
      <c r="O237" s="1"/>
      <c r="P237" s="1"/>
      <c r="Q237" s="1"/>
      <c r="R237" s="1"/>
      <c r="S237" s="1"/>
      <c r="T237" s="1"/>
      <c r="U237" s="1"/>
      <c r="V237" s="1"/>
    </row>
    <row r="238" spans="13:22" customFormat="1" x14ac:dyDescent="0.4">
      <c r="M238" s="1"/>
      <c r="N238" s="1"/>
      <c r="O238" s="1"/>
      <c r="P238" s="1"/>
      <c r="Q238" s="1"/>
      <c r="R238" s="1"/>
      <c r="S238" s="1"/>
      <c r="T238" s="1"/>
      <c r="U238" s="1"/>
      <c r="V238" s="1"/>
    </row>
    <row r="239" spans="13:22" customFormat="1" x14ac:dyDescent="0.4">
      <c r="M239" s="1"/>
      <c r="N239" s="1"/>
      <c r="O239" s="1"/>
      <c r="P239" s="1"/>
      <c r="Q239" s="1"/>
      <c r="R239" s="1"/>
      <c r="S239" s="1"/>
      <c r="T239" s="1"/>
      <c r="U239" s="1"/>
      <c r="V239" s="1"/>
    </row>
    <row r="240" spans="13:22" customFormat="1" x14ac:dyDescent="0.4">
      <c r="M240" s="1"/>
      <c r="N240" s="1"/>
      <c r="O240" s="1"/>
      <c r="P240" s="1"/>
      <c r="Q240" s="1"/>
      <c r="R240" s="1"/>
      <c r="S240" s="1"/>
      <c r="T240" s="1"/>
      <c r="U240" s="1"/>
      <c r="V240" s="1"/>
    </row>
    <row r="241" spans="13:22" customFormat="1" x14ac:dyDescent="0.4">
      <c r="M241" s="1"/>
      <c r="N241" s="1"/>
      <c r="O241" s="1"/>
      <c r="P241" s="1"/>
      <c r="Q241" s="1"/>
      <c r="R241" s="1"/>
      <c r="S241" s="1"/>
      <c r="T241" s="1"/>
      <c r="U241" s="1"/>
      <c r="V241" s="1"/>
    </row>
    <row r="242" spans="13:22" customFormat="1" x14ac:dyDescent="0.4">
      <c r="M242" s="1"/>
      <c r="N242" s="1"/>
      <c r="O242" s="1"/>
      <c r="P242" s="1"/>
      <c r="Q242" s="1"/>
      <c r="R242" s="1"/>
      <c r="S242" s="1"/>
      <c r="T242" s="1"/>
      <c r="U242" s="1"/>
      <c r="V242" s="1"/>
    </row>
    <row r="243" spans="13:22" customFormat="1" x14ac:dyDescent="0.4">
      <c r="M243" s="1"/>
      <c r="N243" s="1"/>
      <c r="O243" s="1"/>
      <c r="P243" s="1"/>
      <c r="Q243" s="1"/>
      <c r="R243" s="1"/>
      <c r="S243" s="1"/>
      <c r="T243" s="1"/>
      <c r="U243" s="1"/>
      <c r="V243" s="1"/>
    </row>
    <row r="244" spans="13:22" customFormat="1" x14ac:dyDescent="0.4">
      <c r="M244" s="1"/>
      <c r="N244" s="1"/>
      <c r="O244" s="1"/>
      <c r="P244" s="1"/>
      <c r="Q244" s="1"/>
      <c r="R244" s="1"/>
      <c r="S244" s="1"/>
      <c r="T244" s="1"/>
      <c r="U244" s="1"/>
      <c r="V244" s="1"/>
    </row>
    <row r="245" spans="13:22" customFormat="1" x14ac:dyDescent="0.4">
      <c r="M245" s="1"/>
      <c r="N245" s="1"/>
      <c r="O245" s="1"/>
      <c r="P245" s="1"/>
      <c r="Q245" s="1"/>
      <c r="R245" s="1"/>
      <c r="S245" s="1"/>
      <c r="T245" s="1"/>
      <c r="U245" s="1"/>
      <c r="V245" s="1"/>
    </row>
    <row r="246" spans="13:22" customFormat="1" x14ac:dyDescent="0.4">
      <c r="M246" s="1"/>
      <c r="N246" s="1"/>
      <c r="O246" s="1"/>
      <c r="P246" s="1"/>
      <c r="Q246" s="1"/>
      <c r="R246" s="1"/>
      <c r="S246" s="1"/>
      <c r="T246" s="1"/>
      <c r="U246" s="1"/>
      <c r="V246" s="1"/>
    </row>
    <row r="247" spans="13:22" customFormat="1" x14ac:dyDescent="0.4">
      <c r="M247" s="1"/>
      <c r="N247" s="1"/>
      <c r="O247" s="1"/>
      <c r="P247" s="1"/>
      <c r="Q247" s="1"/>
      <c r="R247" s="1"/>
      <c r="S247" s="1"/>
      <c r="T247" s="1"/>
      <c r="U247" s="1"/>
      <c r="V247" s="1"/>
    </row>
    <row r="248" spans="13:22" customFormat="1" x14ac:dyDescent="0.4">
      <c r="M248" s="1"/>
      <c r="N248" s="1"/>
      <c r="O248" s="1"/>
      <c r="P248" s="1"/>
      <c r="Q248" s="1"/>
      <c r="R248" s="1"/>
      <c r="S248" s="1"/>
      <c r="T248" s="1"/>
      <c r="U248" s="1"/>
      <c r="V248" s="1"/>
    </row>
    <row r="249" spans="13:22" customFormat="1" x14ac:dyDescent="0.4">
      <c r="M249" s="1"/>
      <c r="N249" s="1"/>
      <c r="O249" s="1"/>
      <c r="P249" s="1"/>
      <c r="Q249" s="1"/>
      <c r="R249" s="1"/>
      <c r="S249" s="1"/>
      <c r="T249" s="1"/>
      <c r="U249" s="1"/>
      <c r="V249" s="1"/>
    </row>
    <row r="250" spans="13:22" customFormat="1" x14ac:dyDescent="0.4">
      <c r="M250" s="1"/>
      <c r="N250" s="1"/>
      <c r="O250" s="1"/>
      <c r="P250" s="1"/>
      <c r="Q250" s="1"/>
      <c r="R250" s="1"/>
      <c r="S250" s="1"/>
      <c r="T250" s="1"/>
      <c r="U250" s="1"/>
      <c r="V250" s="1"/>
    </row>
    <row r="251" spans="13:22" customFormat="1" x14ac:dyDescent="0.4">
      <c r="M251" s="1"/>
      <c r="N251" s="1"/>
      <c r="O251" s="1"/>
      <c r="P251" s="1"/>
      <c r="Q251" s="1"/>
      <c r="R251" s="1"/>
      <c r="S251" s="1"/>
      <c r="T251" s="1"/>
      <c r="U251" s="1"/>
      <c r="V251" s="1"/>
    </row>
    <row r="252" spans="13:22" customFormat="1" x14ac:dyDescent="0.4">
      <c r="M252" s="1"/>
      <c r="N252" s="1"/>
      <c r="O252" s="1"/>
      <c r="P252" s="1"/>
      <c r="Q252" s="1"/>
      <c r="R252" s="1"/>
      <c r="S252" s="1"/>
      <c r="T252" s="1"/>
      <c r="U252" s="1"/>
      <c r="V252" s="1"/>
    </row>
    <row r="253" spans="13:22" customFormat="1" x14ac:dyDescent="0.4">
      <c r="M253" s="1"/>
      <c r="N253" s="1"/>
      <c r="O253" s="1"/>
      <c r="P253" s="1"/>
      <c r="Q253" s="1"/>
      <c r="R253" s="1"/>
      <c r="S253" s="1"/>
      <c r="T253" s="1"/>
      <c r="U253" s="1"/>
      <c r="V253" s="1"/>
    </row>
    <row r="254" spans="13:22" customFormat="1" x14ac:dyDescent="0.4">
      <c r="M254" s="1"/>
      <c r="N254" s="1"/>
      <c r="O254" s="1"/>
      <c r="P254" s="1"/>
      <c r="Q254" s="1"/>
      <c r="R254" s="1"/>
      <c r="S254" s="1"/>
      <c r="T254" s="1"/>
      <c r="U254" s="1"/>
      <c r="V254" s="1"/>
    </row>
    <row r="255" spans="13:22" customFormat="1" x14ac:dyDescent="0.4">
      <c r="M255" s="1"/>
      <c r="N255" s="1"/>
      <c r="O255" s="1"/>
      <c r="P255" s="1"/>
      <c r="Q255" s="1"/>
      <c r="R255" s="1"/>
      <c r="S255" s="1"/>
      <c r="T255" s="1"/>
      <c r="U255" s="1"/>
      <c r="V255" s="1"/>
    </row>
    <row r="256" spans="13:22" customFormat="1" x14ac:dyDescent="0.4">
      <c r="M256" s="1"/>
      <c r="N256" s="1"/>
      <c r="O256" s="1"/>
      <c r="P256" s="1"/>
      <c r="Q256" s="1"/>
      <c r="R256" s="1"/>
      <c r="S256" s="1"/>
      <c r="T256" s="1"/>
      <c r="U256" s="1"/>
      <c r="V256" s="1"/>
    </row>
    <row r="257" spans="13:22" customFormat="1" x14ac:dyDescent="0.4">
      <c r="M257" s="1"/>
      <c r="N257" s="1"/>
      <c r="O257" s="1"/>
      <c r="P257" s="1"/>
      <c r="Q257" s="1"/>
      <c r="R257" s="1"/>
      <c r="S257" s="1"/>
      <c r="T257" s="1"/>
      <c r="U257" s="1"/>
      <c r="V257" s="1"/>
    </row>
    <row r="258" spans="13:22" customFormat="1" x14ac:dyDescent="0.4">
      <c r="M258" s="1"/>
      <c r="N258" s="1"/>
      <c r="O258" s="1"/>
      <c r="P258" s="1"/>
      <c r="Q258" s="1"/>
      <c r="R258" s="1"/>
      <c r="S258" s="1"/>
      <c r="T258" s="1"/>
      <c r="U258" s="1"/>
      <c r="V258" s="1"/>
    </row>
    <row r="259" spans="13:22" customFormat="1" x14ac:dyDescent="0.4">
      <c r="M259" s="1"/>
      <c r="N259" s="1"/>
      <c r="O259" s="1"/>
      <c r="P259" s="1"/>
      <c r="Q259" s="1"/>
      <c r="R259" s="1"/>
      <c r="S259" s="1"/>
      <c r="T259" s="1"/>
      <c r="U259" s="1"/>
      <c r="V259" s="1"/>
    </row>
    <row r="260" spans="13:22" customFormat="1" x14ac:dyDescent="0.4">
      <c r="M260" s="1"/>
      <c r="N260" s="1"/>
      <c r="O260" s="1"/>
    </row>
    <row r="261" spans="13:22" customFormat="1" x14ac:dyDescent="0.4">
      <c r="M261" s="1"/>
      <c r="N261" s="1"/>
      <c r="O261" s="1"/>
    </row>
    <row r="262" spans="13:22" customFormat="1" x14ac:dyDescent="0.4">
      <c r="M262" s="1"/>
      <c r="N262" s="1"/>
      <c r="O262" s="1"/>
    </row>
    <row r="263" spans="13:22" customFormat="1" x14ac:dyDescent="0.4">
      <c r="M263" s="1"/>
      <c r="N263" s="1"/>
      <c r="O263" s="1"/>
    </row>
    <row r="264" spans="13:22" customFormat="1" x14ac:dyDescent="0.4">
      <c r="M264" s="1"/>
      <c r="N264" s="1"/>
      <c r="O264" s="1"/>
    </row>
    <row r="265" spans="13:22" customFormat="1" x14ac:dyDescent="0.4">
      <c r="M265" s="1"/>
      <c r="N265" s="1"/>
      <c r="O265" s="1"/>
    </row>
    <row r="266" spans="13:22" customFormat="1" x14ac:dyDescent="0.4">
      <c r="M266" s="1"/>
      <c r="N266" s="1"/>
      <c r="O266" s="1"/>
    </row>
    <row r="267" spans="13:22" customFormat="1" x14ac:dyDescent="0.4">
      <c r="M267" s="1"/>
      <c r="N267" s="1"/>
      <c r="O267" s="1"/>
    </row>
    <row r="268" spans="13:22" customFormat="1" x14ac:dyDescent="0.4">
      <c r="M268" s="1"/>
      <c r="N268" s="1"/>
      <c r="O268" s="1"/>
    </row>
    <row r="269" spans="13:22" customFormat="1" x14ac:dyDescent="0.4">
      <c r="M269" s="1"/>
      <c r="N269" s="1"/>
      <c r="O269" s="1"/>
    </row>
    <row r="270" spans="13:22" customFormat="1" x14ac:dyDescent="0.4">
      <c r="M270" s="1"/>
      <c r="N270" s="1"/>
      <c r="O270" s="1"/>
    </row>
    <row r="271" spans="13:22" customFormat="1" x14ac:dyDescent="0.4">
      <c r="M271" s="1"/>
      <c r="N271" s="1"/>
      <c r="O271" s="1"/>
    </row>
    <row r="272" spans="13:22" customFormat="1" x14ac:dyDescent="0.4">
      <c r="M272" s="1"/>
      <c r="N272" s="1"/>
      <c r="O272" s="1"/>
    </row>
    <row r="273" spans="13:15" customFormat="1" x14ac:dyDescent="0.4">
      <c r="M273" s="1"/>
      <c r="N273" s="1"/>
      <c r="O273" s="1"/>
    </row>
    <row r="274" spans="13:15" customFormat="1" x14ac:dyDescent="0.4">
      <c r="M274" s="1"/>
      <c r="N274" s="1"/>
      <c r="O274" s="1"/>
    </row>
    <row r="275" spans="13:15" customFormat="1" x14ac:dyDescent="0.4">
      <c r="M275" s="1"/>
      <c r="N275" s="1"/>
      <c r="O275" s="1"/>
    </row>
    <row r="276" spans="13:15" customFormat="1" x14ac:dyDescent="0.4">
      <c r="M276" s="1"/>
      <c r="N276" s="1"/>
      <c r="O276" s="1"/>
    </row>
    <row r="277" spans="13:15" customFormat="1" x14ac:dyDescent="0.4">
      <c r="M277" s="1"/>
      <c r="N277" s="1"/>
      <c r="O277" s="1"/>
    </row>
    <row r="278" spans="13:15" customFormat="1" x14ac:dyDescent="0.4">
      <c r="M278" s="1"/>
      <c r="N278" s="1"/>
      <c r="O278" s="1"/>
    </row>
    <row r="279" spans="13:15" customFormat="1" x14ac:dyDescent="0.4">
      <c r="M279" s="1"/>
      <c r="N279" s="1"/>
      <c r="O279" s="1"/>
    </row>
    <row r="280" spans="13:15" customFormat="1" x14ac:dyDescent="0.4">
      <c r="M280" s="1"/>
      <c r="N280" s="1"/>
      <c r="O280" s="1"/>
    </row>
    <row r="281" spans="13:15" customFormat="1" x14ac:dyDescent="0.4">
      <c r="M281" s="1"/>
      <c r="N281" s="1"/>
      <c r="O281" s="1"/>
    </row>
    <row r="282" spans="13:15" customFormat="1" x14ac:dyDescent="0.4">
      <c r="M282" s="1"/>
      <c r="N282" s="1"/>
      <c r="O282" s="1"/>
    </row>
    <row r="283" spans="13:15" customFormat="1" x14ac:dyDescent="0.4">
      <c r="M283" s="1"/>
      <c r="N283" s="1"/>
      <c r="O283" s="1"/>
    </row>
    <row r="284" spans="13:15" customFormat="1" x14ac:dyDescent="0.4">
      <c r="M284" s="1"/>
      <c r="N284" s="1"/>
      <c r="O284" s="1"/>
    </row>
    <row r="285" spans="13:15" customFormat="1" x14ac:dyDescent="0.4">
      <c r="M285" s="1"/>
      <c r="N285" s="1"/>
      <c r="O285" s="1"/>
    </row>
    <row r="286" spans="13:15" customFormat="1" x14ac:dyDescent="0.4">
      <c r="M286" s="1"/>
      <c r="N286" s="1"/>
      <c r="O286" s="1"/>
    </row>
    <row r="287" spans="13:15" customFormat="1" x14ac:dyDescent="0.4">
      <c r="M287" s="1"/>
      <c r="N287" s="1"/>
      <c r="O287" s="1"/>
    </row>
    <row r="288" spans="13:15" customFormat="1" x14ac:dyDescent="0.4">
      <c r="M288" s="1"/>
      <c r="N288" s="1"/>
      <c r="O288" s="1"/>
    </row>
    <row r="289" spans="13:15" customFormat="1" x14ac:dyDescent="0.4">
      <c r="M289" s="1"/>
      <c r="N289" s="1"/>
      <c r="O289" s="1"/>
    </row>
    <row r="290" spans="13:15" customFormat="1" x14ac:dyDescent="0.4">
      <c r="M290" s="1"/>
      <c r="N290" s="1"/>
      <c r="O290" s="1"/>
    </row>
    <row r="291" spans="13:15" customFormat="1" x14ac:dyDescent="0.4">
      <c r="M291" s="1"/>
      <c r="N291" s="1"/>
      <c r="O291" s="1"/>
    </row>
    <row r="292" spans="13:15" customFormat="1" x14ac:dyDescent="0.4">
      <c r="M292" s="1"/>
      <c r="N292" s="1"/>
      <c r="O292" s="1"/>
    </row>
    <row r="293" spans="13:15" customFormat="1" x14ac:dyDescent="0.4">
      <c r="M293" s="1"/>
      <c r="N293" s="1"/>
      <c r="O293" s="1"/>
    </row>
    <row r="294" spans="13:15" customFormat="1" x14ac:dyDescent="0.4">
      <c r="M294" s="1"/>
      <c r="N294" s="1"/>
      <c r="O294" s="1"/>
    </row>
    <row r="295" spans="13:15" customFormat="1" x14ac:dyDescent="0.4">
      <c r="M295" s="1"/>
      <c r="N295" s="1"/>
      <c r="O295" s="1"/>
    </row>
    <row r="296" spans="13:15" customFormat="1" x14ac:dyDescent="0.4">
      <c r="M296" s="1"/>
      <c r="N296" s="1"/>
      <c r="O296" s="1"/>
    </row>
    <row r="297" spans="13:15" customFormat="1" x14ac:dyDescent="0.4">
      <c r="M297" s="1"/>
      <c r="N297" s="1"/>
      <c r="O297" s="1"/>
    </row>
    <row r="298" spans="13:15" customFormat="1" x14ac:dyDescent="0.4">
      <c r="M298" s="1"/>
      <c r="N298" s="1"/>
      <c r="O298" s="1"/>
    </row>
    <row r="299" spans="13:15" customFormat="1" x14ac:dyDescent="0.4">
      <c r="M299" s="1"/>
      <c r="N299" s="1"/>
      <c r="O299" s="1"/>
    </row>
    <row r="300" spans="13:15" customFormat="1" x14ac:dyDescent="0.4">
      <c r="M300" s="1"/>
      <c r="N300" s="1"/>
      <c r="O300" s="1"/>
    </row>
    <row r="301" spans="13:15" customFormat="1" x14ac:dyDescent="0.4">
      <c r="M301" s="1"/>
      <c r="N301" s="1"/>
      <c r="O301" s="1"/>
    </row>
    <row r="302" spans="13:15" customFormat="1" x14ac:dyDescent="0.4">
      <c r="M302" s="1"/>
      <c r="N302" s="1"/>
      <c r="O302" s="1"/>
    </row>
    <row r="303" spans="13:15" customFormat="1" x14ac:dyDescent="0.4">
      <c r="M303" s="1"/>
      <c r="N303" s="1"/>
      <c r="O303" s="1"/>
    </row>
    <row r="304" spans="13:15" customFormat="1" x14ac:dyDescent="0.4">
      <c r="M304" s="1"/>
      <c r="N304" s="1"/>
      <c r="O304" s="1"/>
    </row>
    <row r="305" spans="13:15" customFormat="1" x14ac:dyDescent="0.4">
      <c r="M305" s="1"/>
      <c r="N305" s="1"/>
      <c r="O305" s="1"/>
    </row>
    <row r="306" spans="13:15" customFormat="1" x14ac:dyDescent="0.4">
      <c r="M306" s="1"/>
      <c r="N306" s="1"/>
      <c r="O306" s="1"/>
    </row>
    <row r="307" spans="13:15" customFormat="1" x14ac:dyDescent="0.4">
      <c r="M307" s="1"/>
      <c r="N307" s="1"/>
      <c r="O307" s="1"/>
    </row>
    <row r="308" spans="13:15" customFormat="1" x14ac:dyDescent="0.4">
      <c r="M308" s="1"/>
      <c r="N308" s="1"/>
      <c r="O308" s="1"/>
    </row>
    <row r="309" spans="13:15" customFormat="1" x14ac:dyDescent="0.4">
      <c r="M309" s="1"/>
      <c r="N309" s="1"/>
      <c r="O309" s="1"/>
    </row>
    <row r="310" spans="13:15" customFormat="1" x14ac:dyDescent="0.4">
      <c r="M310" s="1"/>
      <c r="N310" s="1"/>
      <c r="O310" s="1"/>
    </row>
    <row r="311" spans="13:15" customFormat="1" x14ac:dyDescent="0.4">
      <c r="M311" s="1"/>
      <c r="N311" s="1"/>
      <c r="O311" s="1"/>
    </row>
    <row r="312" spans="13:15" customFormat="1" x14ac:dyDescent="0.4">
      <c r="M312" s="1"/>
      <c r="N312" s="1"/>
      <c r="O312" s="1"/>
    </row>
    <row r="313" spans="13:15" customFormat="1" x14ac:dyDescent="0.4">
      <c r="M313" s="1"/>
      <c r="N313" s="1"/>
      <c r="O313" s="1"/>
    </row>
    <row r="314" spans="13:15" customFormat="1" x14ac:dyDescent="0.4">
      <c r="M314" s="1"/>
      <c r="N314" s="1"/>
      <c r="O314" s="1"/>
    </row>
    <row r="315" spans="13:15" customFormat="1" x14ac:dyDescent="0.4">
      <c r="M315" s="1"/>
      <c r="N315" s="1"/>
      <c r="O315" s="1"/>
    </row>
    <row r="316" spans="13:15" customFormat="1" x14ac:dyDescent="0.4">
      <c r="M316" s="1"/>
      <c r="N316" s="1"/>
      <c r="O316" s="1"/>
    </row>
    <row r="317" spans="13:15" customFormat="1" x14ac:dyDescent="0.4">
      <c r="M317" s="1"/>
      <c r="N317" s="1"/>
      <c r="O317" s="1"/>
    </row>
    <row r="318" spans="13:15" customFormat="1" x14ac:dyDescent="0.4">
      <c r="M318" s="1"/>
      <c r="N318" s="1"/>
      <c r="O318" s="1"/>
    </row>
    <row r="319" spans="13:15" customFormat="1" x14ac:dyDescent="0.4">
      <c r="M319" s="1"/>
      <c r="N319" s="1"/>
      <c r="O319" s="1"/>
    </row>
    <row r="320" spans="13:15" customFormat="1" x14ac:dyDescent="0.4">
      <c r="M320" s="1"/>
      <c r="N320" s="1"/>
      <c r="O320" s="1"/>
    </row>
    <row r="321" spans="13:15" customFormat="1" x14ac:dyDescent="0.4">
      <c r="M321" s="1"/>
      <c r="N321" s="1"/>
      <c r="O321" s="1"/>
    </row>
    <row r="322" spans="13:15" customFormat="1" x14ac:dyDescent="0.4">
      <c r="M322" s="1"/>
      <c r="N322" s="1"/>
      <c r="O322" s="1"/>
    </row>
    <row r="323" spans="13:15" customFormat="1" x14ac:dyDescent="0.4">
      <c r="M323" s="1"/>
      <c r="N323" s="1"/>
      <c r="O323" s="1"/>
    </row>
    <row r="324" spans="13:15" customFormat="1" x14ac:dyDescent="0.4">
      <c r="M324" s="1"/>
      <c r="N324" s="1"/>
      <c r="O324" s="1"/>
    </row>
    <row r="325" spans="13:15" customFormat="1" x14ac:dyDescent="0.4">
      <c r="M325" s="1"/>
      <c r="N325" s="1"/>
      <c r="O325" s="1"/>
    </row>
    <row r="326" spans="13:15" customFormat="1" x14ac:dyDescent="0.4">
      <c r="M326" s="1"/>
      <c r="N326" s="1"/>
      <c r="O326" s="1"/>
    </row>
    <row r="327" spans="13:15" customFormat="1" x14ac:dyDescent="0.4">
      <c r="M327" s="1"/>
      <c r="N327" s="1"/>
      <c r="O327" s="1"/>
    </row>
    <row r="328" spans="13:15" customFormat="1" x14ac:dyDescent="0.4">
      <c r="M328" s="1"/>
      <c r="N328" s="1"/>
      <c r="O328" s="1"/>
    </row>
    <row r="329" spans="13:15" customFormat="1" x14ac:dyDescent="0.4">
      <c r="M329" s="1"/>
      <c r="N329" s="1"/>
      <c r="O329" s="1"/>
    </row>
    <row r="330" spans="13:15" customFormat="1" x14ac:dyDescent="0.4">
      <c r="M330" s="1"/>
      <c r="N330" s="1"/>
      <c r="O330" s="1"/>
    </row>
    <row r="331" spans="13:15" customFormat="1" x14ac:dyDescent="0.4">
      <c r="M331" s="1"/>
      <c r="N331" s="1"/>
      <c r="O331" s="1"/>
    </row>
    <row r="332" spans="13:15" customFormat="1" x14ac:dyDescent="0.4">
      <c r="M332" s="1"/>
      <c r="N332" s="1"/>
      <c r="O332" s="1"/>
    </row>
    <row r="333" spans="13:15" customFormat="1" x14ac:dyDescent="0.4">
      <c r="M333" s="1"/>
      <c r="N333" s="1"/>
      <c r="O333" s="1"/>
    </row>
    <row r="334" spans="13:15" customFormat="1" x14ac:dyDescent="0.4">
      <c r="M334" s="1"/>
      <c r="N334" s="1"/>
      <c r="O334" s="1"/>
    </row>
    <row r="335" spans="13:15" customFormat="1" x14ac:dyDescent="0.4">
      <c r="M335" s="1"/>
      <c r="N335" s="1"/>
      <c r="O335" s="1"/>
    </row>
    <row r="336" spans="13:15" customFormat="1" x14ac:dyDescent="0.4">
      <c r="M336" s="1"/>
      <c r="N336" s="1"/>
      <c r="O336" s="1"/>
    </row>
    <row r="337" spans="13:15" customFormat="1" x14ac:dyDescent="0.4">
      <c r="M337" s="1"/>
      <c r="N337" s="1"/>
      <c r="O337" s="1"/>
    </row>
    <row r="338" spans="13:15" customFormat="1" x14ac:dyDescent="0.4">
      <c r="M338" s="1"/>
      <c r="N338" s="1"/>
      <c r="O338" s="1"/>
    </row>
    <row r="339" spans="13:15" customFormat="1" x14ac:dyDescent="0.4">
      <c r="M339" s="1"/>
      <c r="N339" s="1"/>
      <c r="O339" s="1"/>
    </row>
    <row r="340" spans="13:15" customFormat="1" x14ac:dyDescent="0.4">
      <c r="M340" s="1"/>
      <c r="N340" s="1"/>
      <c r="O340" s="1"/>
    </row>
    <row r="341" spans="13:15" customFormat="1" x14ac:dyDescent="0.4">
      <c r="M341" s="1"/>
      <c r="N341" s="1"/>
      <c r="O341" s="1"/>
    </row>
    <row r="342" spans="13:15" customFormat="1" x14ac:dyDescent="0.4">
      <c r="M342" s="1"/>
      <c r="N342" s="1"/>
      <c r="O342" s="1"/>
    </row>
    <row r="343" spans="13:15" customFormat="1" x14ac:dyDescent="0.4">
      <c r="M343" s="1"/>
      <c r="N343" s="1"/>
      <c r="O343" s="1"/>
    </row>
    <row r="344" spans="13:15" customFormat="1" x14ac:dyDescent="0.4">
      <c r="M344" s="1"/>
      <c r="N344" s="1"/>
      <c r="O344" s="1"/>
    </row>
    <row r="345" spans="13:15" customFormat="1" x14ac:dyDescent="0.4">
      <c r="M345" s="1"/>
      <c r="N345" s="1"/>
      <c r="O345" s="1"/>
    </row>
    <row r="346" spans="13:15" customFormat="1" x14ac:dyDescent="0.4">
      <c r="M346" s="1"/>
      <c r="N346" s="1"/>
      <c r="O346" s="1"/>
    </row>
    <row r="347" spans="13:15" customFormat="1" x14ac:dyDescent="0.4">
      <c r="M347" s="1"/>
      <c r="N347" s="1"/>
      <c r="O347" s="1"/>
    </row>
    <row r="348" spans="13:15" customFormat="1" x14ac:dyDescent="0.4">
      <c r="M348" s="1"/>
      <c r="N348" s="1"/>
      <c r="O348" s="1"/>
    </row>
    <row r="349" spans="13:15" customFormat="1" x14ac:dyDescent="0.4">
      <c r="M349" s="1"/>
      <c r="N349" s="1"/>
      <c r="O349" s="1"/>
    </row>
    <row r="350" spans="13:15" customFormat="1" x14ac:dyDescent="0.4">
      <c r="M350" s="1"/>
      <c r="N350" s="1"/>
      <c r="O350" s="1"/>
    </row>
    <row r="351" spans="13:15" customFormat="1" x14ac:dyDescent="0.4">
      <c r="M351" s="1"/>
      <c r="N351" s="1"/>
      <c r="O351" s="1"/>
    </row>
    <row r="352" spans="13:15" customFormat="1" x14ac:dyDescent="0.4">
      <c r="M352" s="1"/>
      <c r="N352" s="1"/>
      <c r="O352" s="1"/>
    </row>
    <row r="353" spans="13:15" customFormat="1" x14ac:dyDescent="0.4">
      <c r="M353" s="1"/>
      <c r="N353" s="1"/>
      <c r="O353" s="1"/>
    </row>
    <row r="354" spans="13:15" customFormat="1" x14ac:dyDescent="0.4">
      <c r="M354" s="1"/>
      <c r="N354" s="1"/>
      <c r="O354" s="1"/>
    </row>
    <row r="355" spans="13:15" customFormat="1" x14ac:dyDescent="0.4">
      <c r="M355" s="1"/>
      <c r="N355" s="1"/>
      <c r="O355" s="1"/>
    </row>
    <row r="356" spans="13:15" customFormat="1" x14ac:dyDescent="0.4">
      <c r="M356" s="1"/>
      <c r="N356" s="1"/>
      <c r="O356" s="1"/>
    </row>
    <row r="357" spans="13:15" customFormat="1" x14ac:dyDescent="0.4">
      <c r="M357" s="1"/>
      <c r="N357" s="1"/>
      <c r="O357" s="1"/>
    </row>
    <row r="358" spans="13:15" customFormat="1" x14ac:dyDescent="0.4">
      <c r="M358" s="1"/>
      <c r="N358" s="1"/>
      <c r="O358" s="1"/>
    </row>
    <row r="359" spans="13:15" customFormat="1" x14ac:dyDescent="0.4">
      <c r="M359" s="1"/>
      <c r="N359" s="1"/>
      <c r="O359" s="1"/>
    </row>
    <row r="360" spans="13:15" customFormat="1" x14ac:dyDescent="0.4">
      <c r="M360" s="1"/>
      <c r="N360" s="1"/>
      <c r="O360" s="1"/>
    </row>
    <row r="361" spans="13:15" customFormat="1" x14ac:dyDescent="0.4">
      <c r="M361" s="1"/>
      <c r="N361" s="1"/>
      <c r="O361" s="1"/>
    </row>
    <row r="362" spans="13:15" customFormat="1" x14ac:dyDescent="0.4">
      <c r="M362" s="1"/>
      <c r="N362" s="1"/>
      <c r="O362" s="1"/>
    </row>
    <row r="363" spans="13:15" customFormat="1" x14ac:dyDescent="0.4">
      <c r="M363" s="1"/>
      <c r="N363" s="1"/>
      <c r="O363" s="1"/>
    </row>
    <row r="364" spans="13:15" customFormat="1" x14ac:dyDescent="0.4">
      <c r="M364" s="1"/>
      <c r="N364" s="1"/>
      <c r="O364" s="1"/>
    </row>
    <row r="365" spans="13:15" customFormat="1" x14ac:dyDescent="0.4">
      <c r="M365" s="1"/>
      <c r="N365" s="1"/>
      <c r="O365" s="1"/>
    </row>
    <row r="366" spans="13:15" customFormat="1" x14ac:dyDescent="0.4">
      <c r="M366" s="1"/>
      <c r="N366" s="1"/>
      <c r="O366" s="1"/>
    </row>
    <row r="367" spans="13:15" customFormat="1" x14ac:dyDescent="0.4">
      <c r="M367" s="1"/>
      <c r="N367" s="1"/>
      <c r="O367" s="1"/>
    </row>
    <row r="368" spans="13:15" customFormat="1" x14ac:dyDescent="0.4">
      <c r="M368" s="1"/>
      <c r="N368" s="1"/>
      <c r="O368" s="1"/>
    </row>
    <row r="369" spans="13:15" customFormat="1" x14ac:dyDescent="0.4">
      <c r="M369" s="1"/>
      <c r="N369" s="1"/>
      <c r="O369" s="1"/>
    </row>
    <row r="370" spans="13:15" customFormat="1" x14ac:dyDescent="0.4">
      <c r="M370" s="1"/>
      <c r="N370" s="1"/>
      <c r="O370" s="1"/>
    </row>
    <row r="371" spans="13:15" customFormat="1" x14ac:dyDescent="0.4">
      <c r="M371" s="1"/>
      <c r="N371" s="1"/>
      <c r="O371" s="1"/>
    </row>
    <row r="372" spans="13:15" customFormat="1" x14ac:dyDescent="0.4">
      <c r="M372" s="1"/>
      <c r="N372" s="1"/>
      <c r="O372" s="1"/>
    </row>
    <row r="373" spans="13:15" customFormat="1" x14ac:dyDescent="0.4">
      <c r="M373" s="1"/>
      <c r="N373" s="1"/>
      <c r="O373" s="1"/>
    </row>
    <row r="374" spans="13:15" customFormat="1" x14ac:dyDescent="0.4">
      <c r="M374" s="1"/>
      <c r="N374" s="1"/>
      <c r="O374" s="1"/>
    </row>
    <row r="375" spans="13:15" customFormat="1" x14ac:dyDescent="0.4">
      <c r="M375" s="1"/>
      <c r="N375" s="1"/>
      <c r="O375" s="1"/>
    </row>
    <row r="376" spans="13:15" customFormat="1" x14ac:dyDescent="0.4">
      <c r="M376" s="1"/>
      <c r="N376" s="1"/>
      <c r="O376" s="1"/>
    </row>
    <row r="377" spans="13:15" customFormat="1" x14ac:dyDescent="0.4">
      <c r="M377" s="1"/>
      <c r="N377" s="1"/>
      <c r="O377" s="1"/>
    </row>
    <row r="378" spans="13:15" customFormat="1" x14ac:dyDescent="0.4">
      <c r="M378" s="1"/>
      <c r="N378" s="1"/>
      <c r="O378" s="1"/>
    </row>
    <row r="379" spans="13:15" customFormat="1" x14ac:dyDescent="0.4">
      <c r="M379" s="1"/>
      <c r="N379" s="1"/>
      <c r="O379" s="1"/>
    </row>
    <row r="380" spans="13:15" customFormat="1" x14ac:dyDescent="0.4">
      <c r="M380" s="1"/>
      <c r="N380" s="1"/>
      <c r="O380" s="1"/>
    </row>
    <row r="381" spans="13:15" customFormat="1" x14ac:dyDescent="0.4">
      <c r="M381" s="1"/>
      <c r="N381" s="1"/>
      <c r="O381" s="1"/>
    </row>
    <row r="382" spans="13:15" customFormat="1" x14ac:dyDescent="0.4">
      <c r="M382" s="1"/>
      <c r="N382" s="1"/>
      <c r="O382" s="1"/>
    </row>
    <row r="383" spans="13:15" customFormat="1" x14ac:dyDescent="0.4">
      <c r="M383" s="1"/>
      <c r="N383" s="1"/>
      <c r="O383" s="1"/>
    </row>
    <row r="384" spans="13:15" customFormat="1" x14ac:dyDescent="0.4">
      <c r="M384" s="1"/>
      <c r="N384" s="1"/>
      <c r="O384" s="1"/>
    </row>
    <row r="385" spans="13:15" customFormat="1" x14ac:dyDescent="0.4">
      <c r="M385" s="1"/>
      <c r="N385" s="1"/>
      <c r="O385" s="1"/>
    </row>
    <row r="386" spans="13:15" customFormat="1" x14ac:dyDescent="0.4">
      <c r="M386" s="1"/>
      <c r="N386" s="1"/>
      <c r="O386" s="1"/>
    </row>
    <row r="387" spans="13:15" customFormat="1" x14ac:dyDescent="0.4">
      <c r="M387" s="1"/>
      <c r="N387" s="1"/>
      <c r="O387" s="1"/>
    </row>
    <row r="388" spans="13:15" customFormat="1" x14ac:dyDescent="0.4">
      <c r="M388" s="1"/>
      <c r="N388" s="1"/>
      <c r="O388" s="1"/>
    </row>
    <row r="389" spans="13:15" customFormat="1" x14ac:dyDescent="0.4">
      <c r="M389" s="1"/>
      <c r="N389" s="1"/>
      <c r="O389" s="1"/>
    </row>
    <row r="390" spans="13:15" customFormat="1" x14ac:dyDescent="0.4">
      <c r="M390" s="1"/>
      <c r="N390" s="1"/>
      <c r="O390" s="1"/>
    </row>
    <row r="391" spans="13:15" customFormat="1" x14ac:dyDescent="0.4">
      <c r="M391" s="1"/>
      <c r="N391" s="1"/>
      <c r="O391" s="1"/>
    </row>
    <row r="392" spans="13:15" customFormat="1" x14ac:dyDescent="0.4">
      <c r="M392" s="1"/>
      <c r="N392" s="1"/>
      <c r="O392" s="1"/>
    </row>
    <row r="393" spans="13:15" customFormat="1" x14ac:dyDescent="0.4">
      <c r="M393" s="1"/>
      <c r="N393" s="1"/>
      <c r="O393" s="1"/>
    </row>
    <row r="394" spans="13:15" customFormat="1" x14ac:dyDescent="0.4">
      <c r="M394" s="1"/>
      <c r="N394" s="1"/>
      <c r="O394" s="1"/>
    </row>
    <row r="395" spans="13:15" customFormat="1" x14ac:dyDescent="0.4">
      <c r="M395" s="1"/>
      <c r="N395" s="1"/>
      <c r="O395" s="1"/>
    </row>
    <row r="396" spans="13:15" customFormat="1" x14ac:dyDescent="0.4">
      <c r="M396" s="1"/>
      <c r="N396" s="1"/>
      <c r="O396" s="1"/>
    </row>
    <row r="397" spans="13:15" customFormat="1" x14ac:dyDescent="0.4">
      <c r="M397" s="1"/>
      <c r="N397" s="1"/>
      <c r="O397" s="1"/>
    </row>
    <row r="398" spans="13:15" customFormat="1" x14ac:dyDescent="0.4">
      <c r="M398" s="1"/>
      <c r="N398" s="1"/>
      <c r="O398" s="1"/>
    </row>
    <row r="399" spans="13:15" customFormat="1" x14ac:dyDescent="0.4">
      <c r="M399" s="1"/>
      <c r="N399" s="1"/>
      <c r="O399" s="1"/>
    </row>
    <row r="400" spans="13:15" customFormat="1" x14ac:dyDescent="0.4">
      <c r="M400" s="1"/>
      <c r="N400" s="1"/>
      <c r="O400" s="1"/>
    </row>
    <row r="401" spans="13:15" customFormat="1" x14ac:dyDescent="0.4">
      <c r="M401" s="1"/>
      <c r="N401" s="1"/>
      <c r="O401" s="1"/>
    </row>
    <row r="402" spans="13:15" customFormat="1" x14ac:dyDescent="0.4">
      <c r="M402" s="1"/>
      <c r="N402" s="1"/>
      <c r="O402" s="1"/>
    </row>
    <row r="403" spans="13:15" customFormat="1" x14ac:dyDescent="0.4">
      <c r="M403" s="1"/>
      <c r="N403" s="1"/>
      <c r="O403" s="1"/>
    </row>
    <row r="404" spans="13:15" customFormat="1" x14ac:dyDescent="0.4">
      <c r="M404" s="1"/>
      <c r="N404" s="1"/>
      <c r="O404" s="1"/>
    </row>
    <row r="405" spans="13:15" customFormat="1" x14ac:dyDescent="0.4">
      <c r="M405" s="1"/>
      <c r="N405" s="1"/>
      <c r="O405" s="1"/>
    </row>
    <row r="406" spans="13:15" customFormat="1" x14ac:dyDescent="0.4">
      <c r="M406" s="1"/>
      <c r="N406" s="1"/>
      <c r="O406" s="1"/>
    </row>
    <row r="407" spans="13:15" customFormat="1" x14ac:dyDescent="0.4">
      <c r="M407" s="1"/>
      <c r="N407" s="1"/>
      <c r="O407" s="1"/>
    </row>
    <row r="408" spans="13:15" customFormat="1" x14ac:dyDescent="0.4">
      <c r="M408" s="1"/>
      <c r="N408" s="1"/>
      <c r="O408" s="1"/>
    </row>
    <row r="409" spans="13:15" customFormat="1" x14ac:dyDescent="0.4">
      <c r="M409" s="1"/>
      <c r="N409" s="1"/>
      <c r="O409" s="1"/>
    </row>
    <row r="410" spans="13:15" customFormat="1" x14ac:dyDescent="0.4">
      <c r="M410" s="1"/>
      <c r="N410" s="1"/>
      <c r="O410" s="1"/>
    </row>
    <row r="411" spans="13:15" customFormat="1" x14ac:dyDescent="0.4">
      <c r="M411" s="1"/>
      <c r="N411" s="1"/>
      <c r="O411" s="1"/>
    </row>
    <row r="412" spans="13:15" customFormat="1" x14ac:dyDescent="0.4">
      <c r="M412" s="1"/>
      <c r="N412" s="1"/>
      <c r="O412" s="1"/>
    </row>
    <row r="413" spans="13:15" customFormat="1" x14ac:dyDescent="0.4">
      <c r="M413" s="1"/>
      <c r="N413" s="1"/>
      <c r="O413" s="1"/>
    </row>
    <row r="414" spans="13:15" customFormat="1" x14ac:dyDescent="0.4">
      <c r="M414" s="1"/>
      <c r="N414" s="1"/>
      <c r="O414" s="1"/>
    </row>
    <row r="415" spans="13:15" customFormat="1" x14ac:dyDescent="0.4">
      <c r="M415" s="1"/>
      <c r="N415" s="1"/>
      <c r="O415" s="1"/>
    </row>
    <row r="416" spans="13:15" customFormat="1" x14ac:dyDescent="0.4">
      <c r="M416" s="1"/>
      <c r="N416" s="1"/>
      <c r="O416" s="1"/>
    </row>
    <row r="417" spans="13:15" customFormat="1" x14ac:dyDescent="0.4">
      <c r="M417" s="1"/>
      <c r="N417" s="1"/>
      <c r="O417" s="1"/>
    </row>
    <row r="418" spans="13:15" customFormat="1" x14ac:dyDescent="0.4">
      <c r="M418" s="1"/>
      <c r="N418" s="1"/>
      <c r="O418" s="1"/>
    </row>
    <row r="419" spans="13:15" customFormat="1" x14ac:dyDescent="0.4">
      <c r="M419" s="1"/>
      <c r="N419" s="1"/>
      <c r="O419" s="1"/>
    </row>
    <row r="420" spans="13:15" customFormat="1" x14ac:dyDescent="0.4">
      <c r="M420" s="1"/>
      <c r="N420" s="1"/>
      <c r="O420" s="1"/>
    </row>
    <row r="421" spans="13:15" customFormat="1" x14ac:dyDescent="0.4">
      <c r="M421" s="1"/>
      <c r="N421" s="1"/>
      <c r="O421" s="1"/>
    </row>
    <row r="422" spans="13:15" customFormat="1" x14ac:dyDescent="0.4">
      <c r="M422" s="1"/>
      <c r="N422" s="1"/>
      <c r="O422" s="1"/>
    </row>
    <row r="423" spans="13:15" customFormat="1" x14ac:dyDescent="0.4">
      <c r="M423" s="1"/>
      <c r="N423" s="1"/>
      <c r="O423" s="1"/>
    </row>
    <row r="424" spans="13:15" customFormat="1" x14ac:dyDescent="0.4">
      <c r="M424" s="1"/>
      <c r="N424" s="1"/>
      <c r="O424" s="1"/>
    </row>
    <row r="425" spans="13:15" customFormat="1" x14ac:dyDescent="0.4">
      <c r="M425" s="1"/>
      <c r="N425" s="1"/>
      <c r="O425" s="1"/>
    </row>
    <row r="426" spans="13:15" customFormat="1" x14ac:dyDescent="0.4">
      <c r="M426" s="1"/>
      <c r="N426" s="1"/>
      <c r="O426" s="1"/>
    </row>
    <row r="427" spans="13:15" customFormat="1" x14ac:dyDescent="0.4">
      <c r="M427" s="1"/>
      <c r="N427" s="1"/>
      <c r="O427" s="1"/>
    </row>
    <row r="428" spans="13:15" customFormat="1" x14ac:dyDescent="0.4">
      <c r="M428" s="1"/>
      <c r="N428" s="1"/>
      <c r="O428" s="1"/>
    </row>
    <row r="429" spans="13:15" customFormat="1" x14ac:dyDescent="0.4">
      <c r="M429" s="1"/>
      <c r="N429" s="1"/>
      <c r="O429" s="1"/>
    </row>
    <row r="430" spans="13:15" customFormat="1" x14ac:dyDescent="0.4">
      <c r="M430" s="1"/>
      <c r="N430" s="1"/>
      <c r="O430" s="1"/>
    </row>
    <row r="431" spans="13:15" customFormat="1" x14ac:dyDescent="0.4">
      <c r="M431" s="1"/>
      <c r="N431" s="1"/>
      <c r="O431" s="1"/>
    </row>
    <row r="432" spans="13:15" customFormat="1" x14ac:dyDescent="0.4">
      <c r="M432" s="1"/>
      <c r="N432" s="1"/>
      <c r="O432" s="1"/>
    </row>
    <row r="433" spans="13:15" customFormat="1" x14ac:dyDescent="0.4">
      <c r="M433" s="1"/>
      <c r="N433" s="1"/>
      <c r="O433" s="1"/>
    </row>
    <row r="434" spans="13:15" customFormat="1" x14ac:dyDescent="0.4">
      <c r="M434" s="1"/>
      <c r="N434" s="1"/>
      <c r="O434" s="1"/>
    </row>
    <row r="435" spans="13:15" customFormat="1" x14ac:dyDescent="0.4">
      <c r="M435" s="1"/>
      <c r="N435" s="1"/>
      <c r="O435" s="1"/>
    </row>
    <row r="436" spans="13:15" customFormat="1" x14ac:dyDescent="0.4">
      <c r="M436" s="1"/>
      <c r="N436" s="1"/>
      <c r="O436" s="1"/>
    </row>
    <row r="437" spans="13:15" customFormat="1" x14ac:dyDescent="0.4">
      <c r="M437" s="1"/>
      <c r="N437" s="1"/>
      <c r="O437" s="1"/>
    </row>
    <row r="438" spans="13:15" customFormat="1" x14ac:dyDescent="0.4">
      <c r="M438" s="1"/>
      <c r="N438" s="1"/>
      <c r="O438" s="1"/>
    </row>
    <row r="439" spans="13:15" customFormat="1" x14ac:dyDescent="0.4">
      <c r="M439" s="1"/>
      <c r="N439" s="1"/>
      <c r="O439" s="1"/>
    </row>
    <row r="440" spans="13:15" customFormat="1" x14ac:dyDescent="0.4">
      <c r="M440" s="1"/>
      <c r="N440" s="1"/>
      <c r="O440" s="1"/>
    </row>
    <row r="441" spans="13:15" customFormat="1" x14ac:dyDescent="0.4">
      <c r="M441" s="1"/>
      <c r="N441" s="1"/>
      <c r="O441" s="1"/>
    </row>
    <row r="442" spans="13:15" customFormat="1" x14ac:dyDescent="0.4">
      <c r="M442" s="1"/>
      <c r="N442" s="1"/>
      <c r="O442" s="1"/>
    </row>
    <row r="443" spans="13:15" customFormat="1" x14ac:dyDescent="0.4">
      <c r="M443" s="1"/>
      <c r="N443" s="1"/>
      <c r="O443" s="1"/>
    </row>
    <row r="444" spans="13:15" customFormat="1" x14ac:dyDescent="0.4">
      <c r="M444" s="1"/>
      <c r="N444" s="1"/>
      <c r="O444" s="1"/>
    </row>
    <row r="445" spans="13:15" customFormat="1" x14ac:dyDescent="0.4">
      <c r="M445" s="1"/>
      <c r="N445" s="1"/>
      <c r="O445" s="1"/>
    </row>
    <row r="446" spans="13:15" customFormat="1" x14ac:dyDescent="0.4">
      <c r="M446" s="1"/>
      <c r="N446" s="1"/>
      <c r="O446" s="1"/>
    </row>
    <row r="447" spans="13:15" customFormat="1" x14ac:dyDescent="0.4">
      <c r="M447" s="1"/>
      <c r="N447" s="1"/>
      <c r="O447" s="1"/>
    </row>
    <row r="448" spans="13:15" customFormat="1" x14ac:dyDescent="0.4">
      <c r="M448" s="1"/>
      <c r="N448" s="1"/>
      <c r="O448" s="1"/>
    </row>
    <row r="449" spans="13:15" customFormat="1" x14ac:dyDescent="0.4">
      <c r="M449" s="1"/>
      <c r="N449" s="1"/>
      <c r="O449" s="1"/>
    </row>
    <row r="450" spans="13:15" customFormat="1" x14ac:dyDescent="0.4">
      <c r="M450" s="1"/>
      <c r="N450" s="1"/>
      <c r="O450" s="1"/>
    </row>
    <row r="451" spans="13:15" customFormat="1" x14ac:dyDescent="0.4">
      <c r="M451" s="1"/>
      <c r="N451" s="1"/>
      <c r="O451" s="1"/>
    </row>
    <row r="452" spans="13:15" customFormat="1" x14ac:dyDescent="0.4">
      <c r="M452" s="1"/>
      <c r="N452" s="1"/>
      <c r="O452" s="1"/>
    </row>
    <row r="453" spans="13:15" customFormat="1" x14ac:dyDescent="0.4">
      <c r="M453" s="1"/>
      <c r="N453" s="1"/>
      <c r="O453" s="1"/>
    </row>
    <row r="454" spans="13:15" customFormat="1" x14ac:dyDescent="0.4">
      <c r="M454" s="1"/>
      <c r="N454" s="1"/>
      <c r="O454" s="1"/>
    </row>
    <row r="455" spans="13:15" customFormat="1" x14ac:dyDescent="0.4">
      <c r="M455" s="1"/>
      <c r="N455" s="1"/>
      <c r="O455" s="1"/>
    </row>
    <row r="456" spans="13:15" customFormat="1" x14ac:dyDescent="0.4">
      <c r="M456" s="1"/>
      <c r="N456" s="1"/>
      <c r="O456" s="1"/>
    </row>
    <row r="457" spans="13:15" customFormat="1" x14ac:dyDescent="0.4">
      <c r="M457" s="1"/>
      <c r="N457" s="1"/>
      <c r="O457" s="1"/>
    </row>
    <row r="458" spans="13:15" customFormat="1" x14ac:dyDescent="0.4">
      <c r="M458" s="1"/>
      <c r="N458" s="1"/>
      <c r="O458" s="1"/>
    </row>
    <row r="459" spans="13:15" customFormat="1" x14ac:dyDescent="0.4">
      <c r="M459" s="1"/>
      <c r="N459" s="1"/>
      <c r="O459" s="1"/>
    </row>
    <row r="460" spans="13:15" customFormat="1" x14ac:dyDescent="0.4">
      <c r="M460" s="1"/>
      <c r="N460" s="1"/>
      <c r="O460" s="1"/>
    </row>
    <row r="461" spans="13:15" customFormat="1" x14ac:dyDescent="0.4">
      <c r="M461" s="1"/>
      <c r="N461" s="1"/>
      <c r="O461" s="1"/>
    </row>
    <row r="462" spans="13:15" customFormat="1" x14ac:dyDescent="0.4">
      <c r="M462" s="1"/>
      <c r="N462" s="1"/>
      <c r="O462" s="1"/>
    </row>
    <row r="463" spans="13:15" customFormat="1" x14ac:dyDescent="0.4">
      <c r="M463" s="1"/>
      <c r="N463" s="1"/>
      <c r="O463" s="1"/>
    </row>
    <row r="464" spans="13:15" customFormat="1" x14ac:dyDescent="0.4">
      <c r="M464" s="1"/>
      <c r="N464" s="1"/>
      <c r="O464" s="1"/>
    </row>
    <row r="465" spans="13:15" customFormat="1" x14ac:dyDescent="0.4">
      <c r="M465" s="1"/>
      <c r="N465" s="1"/>
      <c r="O465" s="1"/>
    </row>
    <row r="466" spans="13:15" customFormat="1" x14ac:dyDescent="0.4">
      <c r="M466" s="1"/>
      <c r="N466" s="1"/>
      <c r="O466" s="1"/>
    </row>
    <row r="467" spans="13:15" customFormat="1" x14ac:dyDescent="0.4">
      <c r="M467" s="1"/>
      <c r="N467" s="1"/>
      <c r="O467" s="1"/>
    </row>
    <row r="468" spans="13:15" customFormat="1" x14ac:dyDescent="0.4">
      <c r="M468" s="1"/>
      <c r="N468" s="1"/>
      <c r="O468" s="1"/>
    </row>
    <row r="469" spans="13:15" customFormat="1" x14ac:dyDescent="0.4">
      <c r="M469" s="1"/>
      <c r="N469" s="1"/>
      <c r="O469" s="1"/>
    </row>
    <row r="470" spans="13:15" customFormat="1" x14ac:dyDescent="0.4">
      <c r="M470" s="1"/>
      <c r="N470" s="1"/>
      <c r="O470" s="1"/>
    </row>
    <row r="471" spans="13:15" customFormat="1" x14ac:dyDescent="0.4">
      <c r="M471" s="1"/>
      <c r="N471" s="1"/>
      <c r="O471" s="1"/>
    </row>
    <row r="472" spans="13:15" customFormat="1" x14ac:dyDescent="0.4">
      <c r="M472" s="1"/>
      <c r="N472" s="1"/>
      <c r="O472" s="1"/>
    </row>
    <row r="473" spans="13:15" customFormat="1" x14ac:dyDescent="0.4">
      <c r="M473" s="1"/>
      <c r="N473" s="1"/>
      <c r="O473" s="1"/>
    </row>
    <row r="474" spans="13:15" customFormat="1" x14ac:dyDescent="0.4">
      <c r="M474" s="1"/>
      <c r="N474" s="1"/>
      <c r="O474" s="1"/>
    </row>
    <row r="475" spans="13:15" customFormat="1" x14ac:dyDescent="0.4">
      <c r="M475" s="1"/>
      <c r="N475" s="1"/>
      <c r="O475" s="1"/>
    </row>
    <row r="476" spans="13:15" customFormat="1" x14ac:dyDescent="0.4">
      <c r="M476" s="1"/>
      <c r="N476" s="1"/>
      <c r="O476" s="1"/>
    </row>
    <row r="477" spans="13:15" customFormat="1" x14ac:dyDescent="0.4">
      <c r="M477" s="1"/>
      <c r="N477" s="1"/>
      <c r="O477" s="1"/>
    </row>
    <row r="478" spans="13:15" customFormat="1" x14ac:dyDescent="0.4">
      <c r="M478" s="1"/>
      <c r="N478" s="1"/>
      <c r="O478" s="1"/>
    </row>
    <row r="479" spans="13:15" customFormat="1" x14ac:dyDescent="0.4">
      <c r="M479" s="1"/>
      <c r="N479" s="1"/>
      <c r="O479" s="1"/>
    </row>
    <row r="480" spans="13:15" customFormat="1" x14ac:dyDescent="0.4">
      <c r="M480" s="1"/>
      <c r="N480" s="1"/>
      <c r="O480" s="1"/>
    </row>
    <row r="481" spans="13:15" customFormat="1" x14ac:dyDescent="0.4">
      <c r="M481" s="1"/>
      <c r="N481" s="1"/>
      <c r="O481" s="1"/>
    </row>
    <row r="482" spans="13:15" customFormat="1" x14ac:dyDescent="0.4">
      <c r="M482" s="1"/>
      <c r="N482" s="1"/>
      <c r="O482" s="1"/>
    </row>
    <row r="483" spans="13:15" customFormat="1" x14ac:dyDescent="0.4">
      <c r="M483" s="1"/>
      <c r="N483" s="1"/>
      <c r="O483" s="1"/>
    </row>
    <row r="484" spans="13:15" customFormat="1" x14ac:dyDescent="0.4">
      <c r="M484" s="1"/>
      <c r="N484" s="1"/>
      <c r="O484" s="1"/>
    </row>
    <row r="485" spans="13:15" customFormat="1" x14ac:dyDescent="0.4">
      <c r="M485" s="1"/>
      <c r="N485" s="1"/>
      <c r="O485" s="1"/>
    </row>
    <row r="486" spans="13:15" customFormat="1" x14ac:dyDescent="0.4">
      <c r="M486" s="1"/>
      <c r="N486" s="1"/>
      <c r="O486" s="1"/>
    </row>
    <row r="487" spans="13:15" customFormat="1" x14ac:dyDescent="0.4">
      <c r="M487" s="1"/>
      <c r="N487" s="1"/>
      <c r="O487" s="1"/>
    </row>
    <row r="488" spans="13:15" customFormat="1" x14ac:dyDescent="0.4">
      <c r="M488" s="1"/>
      <c r="N488" s="1"/>
      <c r="O488" s="1"/>
    </row>
    <row r="489" spans="13:15" customFormat="1" x14ac:dyDescent="0.4">
      <c r="M489" s="1"/>
      <c r="N489" s="1"/>
      <c r="O489" s="1"/>
    </row>
    <row r="490" spans="13:15" customFormat="1" x14ac:dyDescent="0.4">
      <c r="M490" s="1"/>
      <c r="N490" s="1"/>
      <c r="O490" s="1"/>
    </row>
    <row r="491" spans="13:15" customFormat="1" x14ac:dyDescent="0.4">
      <c r="M491" s="1"/>
      <c r="N491" s="1"/>
      <c r="O491" s="1"/>
    </row>
    <row r="492" spans="13:15" customFormat="1" x14ac:dyDescent="0.4">
      <c r="M492" s="1"/>
      <c r="N492" s="1"/>
      <c r="O492" s="1"/>
    </row>
    <row r="493" spans="13:15" customFormat="1" x14ac:dyDescent="0.4">
      <c r="M493" s="1"/>
      <c r="N493" s="1"/>
      <c r="O493" s="1"/>
    </row>
    <row r="494" spans="13:15" customFormat="1" x14ac:dyDescent="0.4">
      <c r="M494" s="1"/>
      <c r="N494" s="1"/>
      <c r="O494" s="1"/>
    </row>
    <row r="495" spans="13:15" customFormat="1" x14ac:dyDescent="0.4">
      <c r="M495" s="1"/>
      <c r="N495" s="1"/>
      <c r="O495" s="1"/>
    </row>
    <row r="496" spans="13:15" customFormat="1" x14ac:dyDescent="0.4">
      <c r="M496" s="1"/>
      <c r="N496" s="1"/>
      <c r="O496" s="1"/>
    </row>
    <row r="497" spans="13:15" customFormat="1" x14ac:dyDescent="0.4">
      <c r="M497" s="1"/>
      <c r="N497" s="1"/>
      <c r="O497" s="1"/>
    </row>
    <row r="498" spans="13:15" customFormat="1" x14ac:dyDescent="0.4">
      <c r="M498" s="1"/>
      <c r="N498" s="1"/>
      <c r="O498" s="1"/>
    </row>
    <row r="499" spans="13:15" customFormat="1" x14ac:dyDescent="0.4">
      <c r="M499" s="1"/>
      <c r="N499" s="1"/>
      <c r="O499" s="1"/>
    </row>
    <row r="500" spans="13:15" customFormat="1" x14ac:dyDescent="0.4">
      <c r="M500" s="1"/>
      <c r="N500" s="1"/>
      <c r="O500" s="1"/>
    </row>
    <row r="501" spans="13:15" customFormat="1" x14ac:dyDescent="0.4">
      <c r="M501" s="1"/>
      <c r="N501" s="1"/>
      <c r="O501" s="1"/>
    </row>
    <row r="502" spans="13:15" customFormat="1" x14ac:dyDescent="0.4">
      <c r="M502" s="1"/>
      <c r="N502" s="1"/>
      <c r="O502" s="1"/>
    </row>
    <row r="503" spans="13:15" customFormat="1" x14ac:dyDescent="0.4">
      <c r="M503" s="1"/>
      <c r="N503" s="1"/>
      <c r="O503" s="1"/>
    </row>
    <row r="504" spans="13:15" customFormat="1" x14ac:dyDescent="0.4">
      <c r="M504" s="1"/>
      <c r="N504" s="1"/>
      <c r="O504" s="1"/>
    </row>
    <row r="505" spans="13:15" customFormat="1" x14ac:dyDescent="0.4">
      <c r="M505" s="1"/>
      <c r="N505" s="1"/>
      <c r="O505" s="1"/>
    </row>
    <row r="506" spans="13:15" customFormat="1" x14ac:dyDescent="0.4">
      <c r="M506" s="1"/>
      <c r="N506" s="1"/>
      <c r="O506" s="1"/>
    </row>
    <row r="507" spans="13:15" customFormat="1" x14ac:dyDescent="0.4">
      <c r="M507" s="1"/>
      <c r="N507" s="1"/>
      <c r="O507" s="1"/>
    </row>
    <row r="508" spans="13:15" customFormat="1" x14ac:dyDescent="0.4">
      <c r="M508" s="1"/>
      <c r="N508" s="1"/>
      <c r="O508" s="1"/>
    </row>
    <row r="509" spans="13:15" customFormat="1" x14ac:dyDescent="0.4">
      <c r="M509" s="1"/>
      <c r="N509" s="1"/>
      <c r="O509" s="1"/>
    </row>
    <row r="510" spans="13:15" customFormat="1" x14ac:dyDescent="0.4">
      <c r="M510" s="1"/>
      <c r="N510" s="1"/>
      <c r="O510" s="1"/>
    </row>
    <row r="511" spans="13:15" customFormat="1" x14ac:dyDescent="0.4">
      <c r="M511" s="1"/>
      <c r="N511" s="1"/>
      <c r="O511" s="1"/>
    </row>
    <row r="512" spans="13:15" customFormat="1" x14ac:dyDescent="0.4">
      <c r="M512" s="1"/>
      <c r="N512" s="1"/>
      <c r="O512" s="1"/>
    </row>
    <row r="513" spans="13:15" customFormat="1" x14ac:dyDescent="0.4">
      <c r="M513" s="1"/>
      <c r="N513" s="1"/>
      <c r="O513" s="1"/>
    </row>
    <row r="514" spans="13:15" customFormat="1" x14ac:dyDescent="0.4">
      <c r="M514" s="1"/>
      <c r="N514" s="1"/>
      <c r="O514" s="1"/>
    </row>
    <row r="515" spans="13:15" customFormat="1" x14ac:dyDescent="0.4">
      <c r="M515" s="1"/>
      <c r="N515" s="1"/>
      <c r="O515" s="1"/>
    </row>
    <row r="516" spans="13:15" customFormat="1" x14ac:dyDescent="0.4">
      <c r="M516" s="1"/>
      <c r="N516" s="1"/>
      <c r="O516" s="1"/>
    </row>
    <row r="517" spans="13:15" customFormat="1" x14ac:dyDescent="0.4">
      <c r="M517" s="1"/>
      <c r="N517" s="1"/>
      <c r="O517" s="1"/>
    </row>
    <row r="518" spans="13:15" customFormat="1" x14ac:dyDescent="0.4">
      <c r="M518" s="1"/>
      <c r="N518" s="1"/>
      <c r="O518" s="1"/>
    </row>
    <row r="519" spans="13:15" customFormat="1" x14ac:dyDescent="0.4">
      <c r="M519" s="1"/>
      <c r="N519" s="1"/>
      <c r="O519" s="1"/>
    </row>
    <row r="520" spans="13:15" customFormat="1" x14ac:dyDescent="0.4">
      <c r="M520" s="1"/>
      <c r="N520" s="1"/>
      <c r="O520" s="1"/>
    </row>
    <row r="521" spans="13:15" customFormat="1" x14ac:dyDescent="0.4">
      <c r="M521" s="1"/>
      <c r="N521" s="1"/>
      <c r="O521" s="1"/>
    </row>
    <row r="522" spans="13:15" customFormat="1" x14ac:dyDescent="0.4">
      <c r="M522" s="1"/>
      <c r="N522" s="1"/>
      <c r="O522" s="1"/>
    </row>
    <row r="523" spans="13:15" customFormat="1" x14ac:dyDescent="0.4">
      <c r="M523" s="1"/>
      <c r="N523" s="1"/>
      <c r="O523" s="1"/>
    </row>
    <row r="524" spans="13:15" customFormat="1" x14ac:dyDescent="0.4">
      <c r="M524" s="1"/>
      <c r="N524" s="1"/>
      <c r="O524" s="1"/>
    </row>
    <row r="525" spans="13:15" customFormat="1" x14ac:dyDescent="0.4">
      <c r="M525" s="1"/>
      <c r="N525" s="1"/>
      <c r="O525" s="1"/>
    </row>
    <row r="526" spans="13:15" customFormat="1" x14ac:dyDescent="0.4">
      <c r="M526" s="1"/>
      <c r="N526" s="1"/>
      <c r="O526" s="1"/>
    </row>
    <row r="527" spans="13:15" customFormat="1" x14ac:dyDescent="0.4">
      <c r="M527" s="1"/>
      <c r="N527" s="1"/>
      <c r="O527" s="1"/>
    </row>
    <row r="528" spans="13:15" customFormat="1" x14ac:dyDescent="0.4">
      <c r="M528" s="1"/>
      <c r="N528" s="1"/>
      <c r="O528" s="1"/>
    </row>
    <row r="529" spans="13:15" customFormat="1" x14ac:dyDescent="0.4">
      <c r="M529" s="1"/>
      <c r="N529" s="1"/>
      <c r="O529" s="1"/>
    </row>
    <row r="530" spans="13:15" customFormat="1" x14ac:dyDescent="0.4">
      <c r="M530" s="1"/>
      <c r="N530" s="1"/>
      <c r="O530" s="1"/>
    </row>
    <row r="531" spans="13:15" customFormat="1" x14ac:dyDescent="0.4">
      <c r="M531" s="1"/>
      <c r="N531" s="1"/>
      <c r="O531" s="1"/>
    </row>
    <row r="532" spans="13:15" customFormat="1" x14ac:dyDescent="0.4">
      <c r="M532" s="1"/>
      <c r="N532" s="1"/>
      <c r="O532" s="1"/>
    </row>
    <row r="533" spans="13:15" customFormat="1" x14ac:dyDescent="0.4">
      <c r="M533" s="1"/>
      <c r="N533" s="1"/>
      <c r="O533" s="1"/>
    </row>
    <row r="534" spans="13:15" customFormat="1" x14ac:dyDescent="0.4">
      <c r="M534" s="1"/>
      <c r="N534" s="1"/>
      <c r="O534" s="1"/>
    </row>
    <row r="535" spans="13:15" customFormat="1" x14ac:dyDescent="0.4">
      <c r="M535" s="1"/>
      <c r="N535" s="1"/>
      <c r="O535" s="1"/>
    </row>
    <row r="536" spans="13:15" customFormat="1" x14ac:dyDescent="0.4">
      <c r="M536" s="1"/>
      <c r="N536" s="1"/>
      <c r="O536" s="1"/>
    </row>
    <row r="537" spans="13:15" customFormat="1" x14ac:dyDescent="0.4">
      <c r="M537" s="1"/>
      <c r="N537" s="1"/>
      <c r="O537" s="1"/>
    </row>
    <row r="538" spans="13:15" customFormat="1" x14ac:dyDescent="0.4">
      <c r="M538" s="1"/>
      <c r="N538" s="1"/>
      <c r="O538" s="1"/>
    </row>
    <row r="539" spans="13:15" customFormat="1" x14ac:dyDescent="0.4">
      <c r="M539" s="1"/>
      <c r="N539" s="1"/>
      <c r="O539" s="1"/>
    </row>
    <row r="540" spans="13:15" customFormat="1" x14ac:dyDescent="0.4">
      <c r="M540" s="1"/>
      <c r="N540" s="1"/>
      <c r="O540" s="1"/>
    </row>
    <row r="541" spans="13:15" customFormat="1" x14ac:dyDescent="0.4">
      <c r="M541" s="1"/>
      <c r="N541" s="1"/>
      <c r="O541" s="1"/>
    </row>
    <row r="542" spans="13:15" customFormat="1" x14ac:dyDescent="0.4">
      <c r="M542" s="1"/>
      <c r="N542" s="1"/>
      <c r="O542" s="1"/>
    </row>
    <row r="543" spans="13:15" customFormat="1" x14ac:dyDescent="0.4">
      <c r="M543" s="1"/>
      <c r="N543" s="1"/>
      <c r="O543" s="1"/>
    </row>
    <row r="544" spans="13:15" customFormat="1" x14ac:dyDescent="0.4">
      <c r="M544" s="1"/>
      <c r="N544" s="1"/>
      <c r="O544" s="1"/>
    </row>
    <row r="545" spans="13:15" customFormat="1" x14ac:dyDescent="0.4">
      <c r="M545" s="1"/>
      <c r="N545" s="1"/>
      <c r="O545" s="1"/>
    </row>
    <row r="546" spans="13:15" customFormat="1" x14ac:dyDescent="0.4">
      <c r="M546" s="1"/>
      <c r="N546" s="1"/>
      <c r="O546" s="1"/>
    </row>
    <row r="547" spans="13:15" customFormat="1" x14ac:dyDescent="0.4">
      <c r="M547" s="1"/>
      <c r="N547" s="1"/>
      <c r="O547" s="1"/>
    </row>
    <row r="548" spans="13:15" customFormat="1" x14ac:dyDescent="0.4">
      <c r="M548" s="1"/>
      <c r="N548" s="1"/>
      <c r="O548" s="1"/>
    </row>
    <row r="549" spans="13:15" customFormat="1" x14ac:dyDescent="0.4">
      <c r="M549" s="1"/>
      <c r="N549" s="1"/>
      <c r="O549" s="1"/>
    </row>
    <row r="550" spans="13:15" customFormat="1" x14ac:dyDescent="0.4">
      <c r="M550" s="1"/>
      <c r="N550" s="1"/>
      <c r="O550" s="1"/>
    </row>
    <row r="551" spans="13:15" customFormat="1" x14ac:dyDescent="0.4">
      <c r="M551" s="1"/>
      <c r="N551" s="1"/>
      <c r="O551" s="1"/>
    </row>
    <row r="552" spans="13:15" customFormat="1" x14ac:dyDescent="0.4">
      <c r="M552" s="1"/>
      <c r="N552" s="1"/>
      <c r="O552" s="1"/>
    </row>
    <row r="553" spans="13:15" customFormat="1" x14ac:dyDescent="0.4">
      <c r="M553" s="1"/>
      <c r="N553" s="1"/>
      <c r="O553" s="1"/>
    </row>
    <row r="554" spans="13:15" customFormat="1" x14ac:dyDescent="0.4">
      <c r="M554" s="1"/>
      <c r="N554" s="1"/>
      <c r="O554" s="1"/>
    </row>
    <row r="555" spans="13:15" customFormat="1" x14ac:dyDescent="0.4">
      <c r="M555" s="1"/>
      <c r="N555" s="1"/>
      <c r="O555" s="1"/>
    </row>
    <row r="556" spans="13:15" customFormat="1" x14ac:dyDescent="0.4">
      <c r="M556" s="1"/>
      <c r="N556" s="1"/>
      <c r="O556" s="1"/>
    </row>
    <row r="557" spans="13:15" customFormat="1" x14ac:dyDescent="0.4">
      <c r="M557" s="1"/>
      <c r="N557" s="1"/>
      <c r="O557" s="1"/>
    </row>
    <row r="558" spans="13:15" customFormat="1" x14ac:dyDescent="0.4">
      <c r="M558" s="1"/>
      <c r="N558" s="1"/>
      <c r="O558" s="1"/>
    </row>
    <row r="559" spans="13:15" customFormat="1" x14ac:dyDescent="0.4">
      <c r="M559" s="1"/>
      <c r="N559" s="1"/>
      <c r="O559" s="1"/>
    </row>
    <row r="560" spans="13:15" customFormat="1" x14ac:dyDescent="0.4">
      <c r="M560" s="1"/>
      <c r="N560" s="1"/>
      <c r="O560" s="1"/>
    </row>
    <row r="561" spans="13:15" customFormat="1" x14ac:dyDescent="0.4">
      <c r="M561" s="1"/>
      <c r="N561" s="1"/>
      <c r="O561" s="1"/>
    </row>
    <row r="562" spans="13:15" customFormat="1" x14ac:dyDescent="0.4">
      <c r="M562" s="1"/>
      <c r="N562" s="1"/>
      <c r="O562" s="1"/>
    </row>
    <row r="563" spans="13:15" customFormat="1" x14ac:dyDescent="0.4">
      <c r="M563" s="1"/>
      <c r="N563" s="1"/>
      <c r="O563" s="1"/>
    </row>
    <row r="564" spans="13:15" customFormat="1" x14ac:dyDescent="0.4">
      <c r="M564" s="1"/>
      <c r="N564" s="1"/>
      <c r="O564" s="1"/>
    </row>
    <row r="565" spans="13:15" customFormat="1" x14ac:dyDescent="0.4">
      <c r="M565" s="1"/>
      <c r="N565" s="1"/>
      <c r="O565" s="1"/>
    </row>
    <row r="566" spans="13:15" customFormat="1" x14ac:dyDescent="0.4">
      <c r="M566" s="1"/>
      <c r="N566" s="1"/>
      <c r="O566" s="1"/>
    </row>
    <row r="567" spans="13:15" customFormat="1" x14ac:dyDescent="0.4">
      <c r="M567" s="1"/>
      <c r="N567" s="1"/>
      <c r="O567" s="1"/>
    </row>
    <row r="568" spans="13:15" customFormat="1" x14ac:dyDescent="0.4">
      <c r="M568" s="1"/>
      <c r="N568" s="1"/>
      <c r="O568" s="1"/>
    </row>
    <row r="569" spans="13:15" customFormat="1" x14ac:dyDescent="0.4">
      <c r="M569" s="1"/>
      <c r="N569" s="1"/>
      <c r="O569" s="1"/>
    </row>
    <row r="570" spans="13:15" customFormat="1" x14ac:dyDescent="0.4">
      <c r="M570" s="1"/>
      <c r="N570" s="1"/>
      <c r="O570" s="1"/>
    </row>
    <row r="571" spans="13:15" customFormat="1" x14ac:dyDescent="0.4">
      <c r="M571" s="1"/>
      <c r="N571" s="1"/>
      <c r="O571" s="1"/>
    </row>
    <row r="572" spans="13:15" customFormat="1" x14ac:dyDescent="0.4">
      <c r="M572" s="1"/>
      <c r="N572" s="1"/>
      <c r="O572" s="1"/>
    </row>
    <row r="573" spans="13:15" customFormat="1" x14ac:dyDescent="0.4">
      <c r="M573" s="1"/>
      <c r="N573" s="1"/>
      <c r="O573" s="1"/>
    </row>
    <row r="574" spans="13:15" customFormat="1" x14ac:dyDescent="0.4">
      <c r="M574" s="1"/>
      <c r="N574" s="1"/>
      <c r="O574" s="1"/>
    </row>
    <row r="575" spans="13:15" customFormat="1" x14ac:dyDescent="0.4">
      <c r="M575" s="1"/>
      <c r="N575" s="1"/>
      <c r="O575" s="1"/>
    </row>
    <row r="576" spans="13:15" customFormat="1" x14ac:dyDescent="0.4">
      <c r="M576" s="1"/>
      <c r="N576" s="1"/>
      <c r="O576" s="1"/>
    </row>
    <row r="577" spans="13:15" customFormat="1" x14ac:dyDescent="0.4">
      <c r="M577" s="1"/>
      <c r="N577" s="1"/>
      <c r="O577" s="1"/>
    </row>
    <row r="578" spans="13:15" customFormat="1" x14ac:dyDescent="0.4">
      <c r="M578" s="1"/>
      <c r="N578" s="1"/>
      <c r="O578" s="1"/>
    </row>
    <row r="579" spans="13:15" customFormat="1" x14ac:dyDescent="0.4">
      <c r="M579" s="1"/>
      <c r="N579" s="1"/>
      <c r="O579" s="1"/>
    </row>
    <row r="580" spans="13:15" customFormat="1" x14ac:dyDescent="0.4">
      <c r="M580" s="1"/>
      <c r="N580" s="1"/>
      <c r="O580" s="1"/>
    </row>
    <row r="581" spans="13:15" customFormat="1" x14ac:dyDescent="0.4">
      <c r="M581" s="1"/>
      <c r="N581" s="1"/>
      <c r="O581" s="1"/>
    </row>
    <row r="582" spans="13:15" customFormat="1" x14ac:dyDescent="0.4">
      <c r="M582" s="1"/>
      <c r="N582" s="1"/>
      <c r="O582" s="1"/>
    </row>
    <row r="583" spans="13:15" customFormat="1" x14ac:dyDescent="0.4">
      <c r="M583" s="1"/>
      <c r="N583" s="1"/>
      <c r="O583" s="1"/>
    </row>
    <row r="584" spans="13:15" customFormat="1" x14ac:dyDescent="0.4">
      <c r="M584" s="1"/>
      <c r="N584" s="1"/>
      <c r="O584" s="1"/>
    </row>
    <row r="585" spans="13:15" customFormat="1" x14ac:dyDescent="0.4">
      <c r="M585" s="1"/>
      <c r="N585" s="1"/>
      <c r="O585" s="1"/>
    </row>
    <row r="586" spans="13:15" customFormat="1" x14ac:dyDescent="0.4">
      <c r="M586" s="1"/>
      <c r="N586" s="1"/>
      <c r="O586" s="1"/>
    </row>
    <row r="587" spans="13:15" customFormat="1" x14ac:dyDescent="0.4">
      <c r="M587" s="1"/>
      <c r="N587" s="1"/>
      <c r="O587" s="1"/>
    </row>
    <row r="588" spans="13:15" customFormat="1" x14ac:dyDescent="0.4">
      <c r="M588" s="1"/>
      <c r="N588" s="1"/>
      <c r="O588" s="1"/>
    </row>
    <row r="589" spans="13:15" customFormat="1" x14ac:dyDescent="0.4">
      <c r="M589" s="1"/>
      <c r="N589" s="1"/>
      <c r="O589" s="1"/>
    </row>
    <row r="590" spans="13:15" customFormat="1" x14ac:dyDescent="0.4">
      <c r="M590" s="1"/>
      <c r="N590" s="1"/>
      <c r="O590" s="1"/>
    </row>
    <row r="591" spans="13:15" customFormat="1" x14ac:dyDescent="0.4">
      <c r="M591" s="1"/>
      <c r="N591" s="1"/>
      <c r="O591" s="1"/>
    </row>
    <row r="592" spans="13:15" customFormat="1" x14ac:dyDescent="0.4">
      <c r="M592" s="1"/>
      <c r="N592" s="1"/>
      <c r="O592" s="1"/>
    </row>
    <row r="593" spans="13:15" customFormat="1" x14ac:dyDescent="0.4">
      <c r="M593" s="1"/>
      <c r="N593" s="1"/>
      <c r="O593" s="1"/>
    </row>
    <row r="594" spans="13:15" customFormat="1" x14ac:dyDescent="0.4">
      <c r="M594" s="1"/>
      <c r="N594" s="1"/>
      <c r="O594" s="1"/>
    </row>
    <row r="595" spans="13:15" customFormat="1" x14ac:dyDescent="0.4">
      <c r="M595" s="1"/>
      <c r="N595" s="1"/>
      <c r="O595" s="1"/>
    </row>
    <row r="596" spans="13:15" customFormat="1" x14ac:dyDescent="0.4">
      <c r="M596" s="1"/>
      <c r="N596" s="1"/>
      <c r="O596" s="1"/>
    </row>
    <row r="597" spans="13:15" customFormat="1" x14ac:dyDescent="0.4">
      <c r="M597" s="1"/>
      <c r="N597" s="1"/>
      <c r="O597" s="1"/>
    </row>
    <row r="598" spans="13:15" customFormat="1" x14ac:dyDescent="0.4">
      <c r="M598" s="1"/>
      <c r="N598" s="1"/>
      <c r="O598" s="1"/>
    </row>
    <row r="599" spans="13:15" customFormat="1" x14ac:dyDescent="0.4">
      <c r="M599" s="1"/>
      <c r="N599" s="1"/>
      <c r="O599" s="1"/>
    </row>
    <row r="600" spans="13:15" customFormat="1" x14ac:dyDescent="0.4">
      <c r="M600" s="1"/>
      <c r="N600" s="1"/>
      <c r="O600" s="1"/>
    </row>
    <row r="601" spans="13:15" customFormat="1" x14ac:dyDescent="0.4">
      <c r="M601" s="1"/>
      <c r="N601" s="1"/>
      <c r="O601" s="1"/>
    </row>
    <row r="602" spans="13:15" customFormat="1" x14ac:dyDescent="0.4">
      <c r="M602" s="1"/>
      <c r="N602" s="1"/>
      <c r="O602" s="1"/>
    </row>
    <row r="603" spans="13:15" customFormat="1" x14ac:dyDescent="0.4">
      <c r="M603" s="1"/>
      <c r="N603" s="1"/>
      <c r="O603" s="1"/>
    </row>
    <row r="604" spans="13:15" customFormat="1" x14ac:dyDescent="0.4">
      <c r="M604" s="1"/>
      <c r="N604" s="1"/>
      <c r="O604" s="1"/>
    </row>
    <row r="605" spans="13:15" customFormat="1" x14ac:dyDescent="0.4">
      <c r="M605" s="1"/>
      <c r="N605" s="1"/>
      <c r="O605" s="1"/>
    </row>
    <row r="606" spans="13:15" customFormat="1" x14ac:dyDescent="0.4">
      <c r="M606" s="1"/>
      <c r="N606" s="1"/>
      <c r="O606" s="1"/>
    </row>
    <row r="607" spans="13:15" customFormat="1" x14ac:dyDescent="0.4">
      <c r="M607" s="1"/>
      <c r="N607" s="1"/>
      <c r="O607" s="1"/>
    </row>
    <row r="608" spans="13:15" customFormat="1" x14ac:dyDescent="0.4">
      <c r="M608" s="1"/>
      <c r="N608" s="1"/>
      <c r="O608" s="1"/>
    </row>
    <row r="609" spans="13:15" customFormat="1" x14ac:dyDescent="0.4">
      <c r="M609" s="1"/>
      <c r="N609" s="1"/>
      <c r="O609" s="1"/>
    </row>
    <row r="610" spans="13:15" customFormat="1" x14ac:dyDescent="0.4">
      <c r="M610" s="1"/>
      <c r="N610" s="1"/>
      <c r="O610" s="1"/>
    </row>
    <row r="611" spans="13:15" customFormat="1" x14ac:dyDescent="0.4">
      <c r="M611" s="1"/>
      <c r="N611" s="1"/>
      <c r="O611" s="1"/>
    </row>
    <row r="612" spans="13:15" customFormat="1" x14ac:dyDescent="0.4">
      <c r="M612" s="1"/>
      <c r="N612" s="1"/>
      <c r="O612" s="1"/>
    </row>
    <row r="613" spans="13:15" customFormat="1" x14ac:dyDescent="0.4">
      <c r="M613" s="1"/>
      <c r="N613" s="1"/>
      <c r="O613" s="1"/>
    </row>
    <row r="614" spans="13:15" customFormat="1" x14ac:dyDescent="0.4">
      <c r="M614" s="1"/>
      <c r="N614" s="1"/>
      <c r="O614" s="1"/>
    </row>
    <row r="615" spans="13:15" customFormat="1" x14ac:dyDescent="0.4">
      <c r="M615" s="1"/>
      <c r="N615" s="1"/>
      <c r="O615" s="1"/>
    </row>
    <row r="616" spans="13:15" customFormat="1" x14ac:dyDescent="0.4">
      <c r="M616" s="1"/>
      <c r="N616" s="1"/>
      <c r="O616" s="1"/>
    </row>
    <row r="617" spans="13:15" customFormat="1" x14ac:dyDescent="0.4">
      <c r="M617" s="1"/>
      <c r="N617" s="1"/>
      <c r="O617" s="1"/>
    </row>
    <row r="618" spans="13:15" customFormat="1" x14ac:dyDescent="0.4">
      <c r="M618" s="1"/>
      <c r="N618" s="1"/>
      <c r="O618" s="1"/>
    </row>
    <row r="619" spans="13:15" customFormat="1" x14ac:dyDescent="0.4">
      <c r="M619" s="1"/>
      <c r="N619" s="1"/>
      <c r="O619" s="1"/>
    </row>
    <row r="620" spans="13:15" customFormat="1" x14ac:dyDescent="0.4">
      <c r="M620" s="1"/>
      <c r="N620" s="1"/>
      <c r="O620" s="1"/>
    </row>
    <row r="621" spans="13:15" customFormat="1" x14ac:dyDescent="0.4">
      <c r="M621" s="1"/>
      <c r="N621" s="1"/>
      <c r="O621" s="1"/>
    </row>
    <row r="622" spans="13:15" customFormat="1" x14ac:dyDescent="0.4">
      <c r="M622" s="1"/>
      <c r="N622" s="1"/>
      <c r="O622" s="1"/>
    </row>
    <row r="623" spans="13:15" customFormat="1" x14ac:dyDescent="0.4">
      <c r="M623" s="1"/>
      <c r="N623" s="1"/>
      <c r="O623" s="1"/>
    </row>
    <row r="624" spans="13:15" customFormat="1" x14ac:dyDescent="0.4">
      <c r="M624" s="1"/>
      <c r="N624" s="1"/>
      <c r="O624" s="1"/>
    </row>
    <row r="625" spans="13:15" customFormat="1" x14ac:dyDescent="0.4">
      <c r="M625" s="1"/>
      <c r="N625" s="1"/>
      <c r="O625" s="1"/>
    </row>
    <row r="626" spans="13:15" customFormat="1" x14ac:dyDescent="0.4">
      <c r="M626" s="1"/>
      <c r="N626" s="1"/>
      <c r="O626" s="1"/>
    </row>
    <row r="627" spans="13:15" customFormat="1" x14ac:dyDescent="0.4">
      <c r="M627" s="1"/>
      <c r="N627" s="1"/>
      <c r="O627" s="1"/>
    </row>
    <row r="628" spans="13:15" customFormat="1" x14ac:dyDescent="0.4">
      <c r="M628" s="1"/>
      <c r="N628" s="1"/>
      <c r="O628" s="1"/>
    </row>
    <row r="629" spans="13:15" customFormat="1" x14ac:dyDescent="0.4">
      <c r="M629" s="1"/>
      <c r="N629" s="1"/>
      <c r="O629" s="1"/>
    </row>
    <row r="630" spans="13:15" customFormat="1" x14ac:dyDescent="0.4">
      <c r="M630" s="1"/>
      <c r="N630" s="1"/>
      <c r="O630" s="1"/>
    </row>
    <row r="631" spans="13:15" customFormat="1" x14ac:dyDescent="0.4">
      <c r="M631" s="1"/>
      <c r="N631" s="1"/>
      <c r="O631" s="1"/>
    </row>
    <row r="632" spans="13:15" customFormat="1" x14ac:dyDescent="0.4">
      <c r="M632" s="1"/>
      <c r="N632" s="1"/>
      <c r="O632" s="1"/>
    </row>
    <row r="633" spans="13:15" customFormat="1" x14ac:dyDescent="0.4">
      <c r="M633" s="1"/>
      <c r="N633" s="1"/>
      <c r="O633" s="1"/>
    </row>
    <row r="634" spans="13:15" customFormat="1" x14ac:dyDescent="0.4">
      <c r="M634" s="1"/>
      <c r="N634" s="1"/>
      <c r="O634" s="1"/>
    </row>
    <row r="635" spans="13:15" customFormat="1" x14ac:dyDescent="0.4">
      <c r="M635" s="1"/>
      <c r="N635" s="1"/>
      <c r="O635" s="1"/>
    </row>
    <row r="636" spans="13:15" customFormat="1" x14ac:dyDescent="0.4">
      <c r="M636" s="1"/>
      <c r="N636" s="1"/>
      <c r="O636" s="1"/>
    </row>
    <row r="637" spans="13:15" customFormat="1" x14ac:dyDescent="0.4">
      <c r="M637" s="1"/>
      <c r="N637" s="1"/>
      <c r="O637" s="1"/>
    </row>
    <row r="638" spans="13:15" customFormat="1" x14ac:dyDescent="0.4">
      <c r="M638" s="1"/>
      <c r="N638" s="1"/>
      <c r="O638" s="1"/>
    </row>
    <row r="639" spans="13:15" customFormat="1" x14ac:dyDescent="0.4">
      <c r="M639" s="1"/>
      <c r="N639" s="1"/>
      <c r="O639" s="1"/>
    </row>
    <row r="640" spans="13:15" customFormat="1" x14ac:dyDescent="0.4">
      <c r="M640" s="1"/>
      <c r="N640" s="1"/>
      <c r="O640" s="1"/>
    </row>
    <row r="641" spans="13:15" customFormat="1" x14ac:dyDescent="0.4">
      <c r="M641" s="1"/>
      <c r="N641" s="1"/>
      <c r="O641" s="1"/>
    </row>
    <row r="642" spans="13:15" customFormat="1" x14ac:dyDescent="0.4">
      <c r="M642" s="1"/>
      <c r="N642" s="1"/>
      <c r="O642" s="1"/>
    </row>
    <row r="643" spans="13:15" customFormat="1" x14ac:dyDescent="0.4">
      <c r="M643" s="1"/>
      <c r="N643" s="1"/>
      <c r="O643" s="1"/>
    </row>
    <row r="644" spans="13:15" customFormat="1" x14ac:dyDescent="0.4">
      <c r="M644" s="1"/>
      <c r="N644" s="1"/>
      <c r="O644" s="1"/>
    </row>
    <row r="645" spans="13:15" customFormat="1" x14ac:dyDescent="0.4">
      <c r="M645" s="1"/>
      <c r="N645" s="1"/>
      <c r="O645" s="1"/>
    </row>
    <row r="646" spans="13:15" customFormat="1" x14ac:dyDescent="0.4">
      <c r="M646" s="1"/>
      <c r="N646" s="1"/>
      <c r="O646" s="1"/>
    </row>
    <row r="647" spans="13:15" customFormat="1" x14ac:dyDescent="0.4">
      <c r="M647" s="1"/>
      <c r="N647" s="1"/>
      <c r="O647" s="1"/>
    </row>
    <row r="648" spans="13:15" customFormat="1" x14ac:dyDescent="0.4">
      <c r="M648" s="1"/>
      <c r="N648" s="1"/>
      <c r="O648" s="1"/>
    </row>
    <row r="649" spans="13:15" customFormat="1" x14ac:dyDescent="0.4">
      <c r="M649" s="1"/>
      <c r="N649" s="1"/>
      <c r="O649" s="1"/>
    </row>
    <row r="650" spans="13:15" customFormat="1" x14ac:dyDescent="0.4">
      <c r="M650" s="1"/>
      <c r="N650" s="1"/>
      <c r="O650" s="1"/>
    </row>
    <row r="651" spans="13:15" customFormat="1" x14ac:dyDescent="0.4">
      <c r="M651" s="1"/>
      <c r="N651" s="1"/>
      <c r="O651" s="1"/>
    </row>
    <row r="652" spans="13:15" customFormat="1" x14ac:dyDescent="0.4">
      <c r="M652" s="1"/>
      <c r="N652" s="1"/>
      <c r="O652" s="1"/>
    </row>
    <row r="653" spans="13:15" customFormat="1" x14ac:dyDescent="0.4">
      <c r="M653" s="1"/>
      <c r="N653" s="1"/>
      <c r="O653" s="1"/>
    </row>
    <row r="654" spans="13:15" customFormat="1" x14ac:dyDescent="0.4">
      <c r="M654" s="1"/>
      <c r="N654" s="1"/>
      <c r="O654" s="1"/>
    </row>
    <row r="655" spans="13:15" customFormat="1" x14ac:dyDescent="0.4">
      <c r="M655" s="1"/>
      <c r="N655" s="1"/>
      <c r="O655" s="1"/>
    </row>
    <row r="656" spans="13:15" customFormat="1" x14ac:dyDescent="0.4">
      <c r="M656" s="1"/>
      <c r="N656" s="1"/>
      <c r="O656" s="1"/>
    </row>
    <row r="657" spans="13:15" customFormat="1" x14ac:dyDescent="0.4">
      <c r="M657" s="1"/>
      <c r="N657" s="1"/>
      <c r="O657" s="1"/>
    </row>
    <row r="658" spans="13:15" customFormat="1" x14ac:dyDescent="0.4">
      <c r="M658" s="1"/>
      <c r="N658" s="1"/>
      <c r="O658" s="1"/>
    </row>
    <row r="659" spans="13:15" customFormat="1" x14ac:dyDescent="0.4">
      <c r="M659" s="1"/>
      <c r="N659" s="1"/>
      <c r="O659" s="1"/>
    </row>
    <row r="660" spans="13:15" customFormat="1" x14ac:dyDescent="0.4">
      <c r="M660" s="1"/>
      <c r="N660" s="1"/>
      <c r="O660" s="1"/>
    </row>
    <row r="661" spans="13:15" customFormat="1" x14ac:dyDescent="0.4">
      <c r="M661" s="1"/>
      <c r="N661" s="1"/>
      <c r="O661" s="1"/>
    </row>
    <row r="662" spans="13:15" customFormat="1" x14ac:dyDescent="0.4">
      <c r="M662" s="1"/>
      <c r="N662" s="1"/>
      <c r="O662" s="1"/>
    </row>
    <row r="663" spans="13:15" customFormat="1" x14ac:dyDescent="0.4">
      <c r="M663" s="1"/>
      <c r="N663" s="1"/>
      <c r="O663" s="1"/>
    </row>
    <row r="664" spans="13:15" customFormat="1" x14ac:dyDescent="0.4">
      <c r="M664" s="1"/>
      <c r="N664" s="1"/>
      <c r="O664" s="1"/>
    </row>
    <row r="665" spans="13:15" customFormat="1" x14ac:dyDescent="0.4">
      <c r="M665" s="1"/>
      <c r="N665" s="1"/>
      <c r="O665" s="1"/>
    </row>
    <row r="666" spans="13:15" customFormat="1" x14ac:dyDescent="0.4">
      <c r="M666" s="1"/>
      <c r="N666" s="1"/>
      <c r="O666" s="1"/>
    </row>
    <row r="667" spans="13:15" customFormat="1" x14ac:dyDescent="0.4">
      <c r="M667" s="1"/>
      <c r="N667" s="1"/>
      <c r="O667" s="1"/>
    </row>
    <row r="668" spans="13:15" customFormat="1" x14ac:dyDescent="0.4">
      <c r="M668" s="1"/>
      <c r="N668" s="1"/>
      <c r="O668" s="1"/>
    </row>
    <row r="669" spans="13:15" customFormat="1" x14ac:dyDescent="0.4">
      <c r="M669" s="1"/>
      <c r="N669" s="1"/>
      <c r="O669" s="1"/>
    </row>
    <row r="670" spans="13:15" customFormat="1" x14ac:dyDescent="0.4">
      <c r="M670" s="1"/>
      <c r="N670" s="1"/>
      <c r="O670" s="1"/>
    </row>
    <row r="671" spans="13:15" customFormat="1" x14ac:dyDescent="0.4">
      <c r="M671" s="1"/>
      <c r="N671" s="1"/>
      <c r="O671" s="1"/>
    </row>
    <row r="672" spans="13:15" customFormat="1" x14ac:dyDescent="0.4">
      <c r="M672" s="1"/>
      <c r="N672" s="1"/>
      <c r="O672" s="1"/>
    </row>
    <row r="673" spans="13:15" customFormat="1" x14ac:dyDescent="0.4">
      <c r="M673" s="1"/>
      <c r="N673" s="1"/>
      <c r="O673" s="1"/>
    </row>
    <row r="674" spans="13:15" customFormat="1" x14ac:dyDescent="0.4">
      <c r="M674" s="1"/>
      <c r="N674" s="1"/>
      <c r="O674" s="1"/>
    </row>
    <row r="675" spans="13:15" customFormat="1" x14ac:dyDescent="0.4">
      <c r="M675" s="1"/>
      <c r="N675" s="1"/>
      <c r="O675" s="1"/>
    </row>
    <row r="676" spans="13:15" customFormat="1" x14ac:dyDescent="0.4">
      <c r="M676" s="1"/>
      <c r="N676" s="1"/>
      <c r="O676" s="1"/>
    </row>
    <row r="677" spans="13:15" customFormat="1" x14ac:dyDescent="0.4">
      <c r="M677" s="1"/>
      <c r="N677" s="1"/>
      <c r="O677" s="1"/>
    </row>
    <row r="678" spans="13:15" customFormat="1" x14ac:dyDescent="0.4">
      <c r="M678" s="1"/>
      <c r="N678" s="1"/>
      <c r="O678" s="1"/>
    </row>
    <row r="679" spans="13:15" customFormat="1" x14ac:dyDescent="0.4">
      <c r="M679" s="1"/>
      <c r="N679" s="1"/>
      <c r="O679" s="1"/>
    </row>
    <row r="680" spans="13:15" customFormat="1" x14ac:dyDescent="0.4">
      <c r="M680" s="1"/>
      <c r="N680" s="1"/>
      <c r="O680" s="1"/>
    </row>
    <row r="681" spans="13:15" customFormat="1" x14ac:dyDescent="0.4">
      <c r="M681" s="1"/>
      <c r="N681" s="1"/>
      <c r="O681" s="1"/>
    </row>
    <row r="682" spans="13:15" customFormat="1" x14ac:dyDescent="0.4">
      <c r="M682" s="1"/>
      <c r="N682" s="1"/>
      <c r="O682" s="1"/>
    </row>
    <row r="683" spans="13:15" customFormat="1" x14ac:dyDescent="0.4">
      <c r="M683" s="1"/>
      <c r="N683" s="1"/>
      <c r="O683" s="1"/>
    </row>
    <row r="684" spans="13:15" customFormat="1" x14ac:dyDescent="0.4">
      <c r="M684" s="1"/>
      <c r="N684" s="1"/>
      <c r="O684" s="1"/>
    </row>
    <row r="685" spans="13:15" customFormat="1" x14ac:dyDescent="0.4">
      <c r="M685" s="1"/>
      <c r="N685" s="1"/>
      <c r="O685" s="1"/>
    </row>
    <row r="686" spans="13:15" customFormat="1" x14ac:dyDescent="0.4">
      <c r="M686" s="1"/>
      <c r="N686" s="1"/>
      <c r="O686" s="1"/>
    </row>
    <row r="687" spans="13:15" customFormat="1" x14ac:dyDescent="0.4">
      <c r="M687" s="1"/>
      <c r="N687" s="1"/>
      <c r="O687" s="1"/>
    </row>
    <row r="688" spans="13:15" customFormat="1" x14ac:dyDescent="0.4">
      <c r="M688" s="1"/>
      <c r="N688" s="1"/>
      <c r="O688" s="1"/>
    </row>
    <row r="689" spans="13:15" customFormat="1" x14ac:dyDescent="0.4">
      <c r="M689" s="1"/>
      <c r="N689" s="1"/>
      <c r="O689" s="1"/>
    </row>
    <row r="690" spans="13:15" customFormat="1" x14ac:dyDescent="0.4">
      <c r="M690" s="1"/>
      <c r="N690" s="1"/>
      <c r="O690" s="1"/>
    </row>
    <row r="691" spans="13:15" customFormat="1" x14ac:dyDescent="0.4">
      <c r="M691" s="1"/>
      <c r="N691" s="1"/>
      <c r="O691" s="1"/>
    </row>
    <row r="692" spans="13:15" customFormat="1" x14ac:dyDescent="0.4">
      <c r="M692" s="1"/>
      <c r="N692" s="1"/>
      <c r="O692" s="1"/>
    </row>
    <row r="693" spans="13:15" customFormat="1" x14ac:dyDescent="0.4">
      <c r="M693" s="1"/>
      <c r="N693" s="1"/>
      <c r="O693" s="1"/>
    </row>
    <row r="694" spans="13:15" customFormat="1" x14ac:dyDescent="0.4">
      <c r="M694" s="1"/>
      <c r="N694" s="1"/>
      <c r="O694" s="1"/>
    </row>
    <row r="695" spans="13:15" customFormat="1" x14ac:dyDescent="0.4">
      <c r="M695" s="1"/>
      <c r="N695" s="1"/>
      <c r="O695" s="1"/>
    </row>
    <row r="696" spans="13:15" customFormat="1" x14ac:dyDescent="0.4">
      <c r="M696" s="1"/>
      <c r="N696" s="1"/>
      <c r="O696" s="1"/>
    </row>
    <row r="697" spans="13:15" customFormat="1" x14ac:dyDescent="0.4">
      <c r="M697" s="1"/>
      <c r="N697" s="1"/>
      <c r="O697" s="1"/>
    </row>
    <row r="698" spans="13:15" customFormat="1" x14ac:dyDescent="0.4">
      <c r="M698" s="1"/>
      <c r="N698" s="1"/>
      <c r="O698" s="1"/>
    </row>
    <row r="699" spans="13:15" customFormat="1" x14ac:dyDescent="0.4">
      <c r="M699" s="1"/>
      <c r="N699" s="1"/>
      <c r="O699" s="1"/>
    </row>
    <row r="700" spans="13:15" customFormat="1" x14ac:dyDescent="0.4">
      <c r="M700" s="1"/>
      <c r="N700" s="1"/>
      <c r="O700" s="1"/>
    </row>
    <row r="701" spans="13:15" customFormat="1" x14ac:dyDescent="0.4">
      <c r="M701" s="1"/>
      <c r="N701" s="1"/>
      <c r="O701" s="1"/>
    </row>
    <row r="702" spans="13:15" customFormat="1" x14ac:dyDescent="0.4">
      <c r="M702" s="1"/>
      <c r="N702" s="1"/>
      <c r="O702" s="1"/>
    </row>
    <row r="703" spans="13:15" customFormat="1" x14ac:dyDescent="0.4">
      <c r="M703" s="1"/>
      <c r="N703" s="1"/>
      <c r="O703" s="1"/>
    </row>
    <row r="704" spans="13:15" customFormat="1" x14ac:dyDescent="0.4">
      <c r="M704" s="1"/>
      <c r="N704" s="1"/>
      <c r="O704" s="1"/>
    </row>
    <row r="705" spans="13:15" customFormat="1" x14ac:dyDescent="0.4">
      <c r="M705" s="1"/>
      <c r="N705" s="1"/>
      <c r="O705" s="1"/>
    </row>
    <row r="706" spans="13:15" customFormat="1" x14ac:dyDescent="0.4">
      <c r="M706" s="1"/>
      <c r="N706" s="1"/>
      <c r="O706" s="1"/>
    </row>
    <row r="707" spans="13:15" customFormat="1" x14ac:dyDescent="0.4">
      <c r="M707" s="1"/>
      <c r="N707" s="1"/>
      <c r="O707" s="1"/>
    </row>
    <row r="708" spans="13:15" customFormat="1" x14ac:dyDescent="0.4">
      <c r="M708" s="1"/>
      <c r="N708" s="1"/>
      <c r="O708" s="1"/>
    </row>
    <row r="709" spans="13:15" customFormat="1" x14ac:dyDescent="0.4">
      <c r="M709" s="1"/>
      <c r="N709" s="1"/>
      <c r="O709" s="1"/>
    </row>
    <row r="710" spans="13:15" customFormat="1" x14ac:dyDescent="0.4">
      <c r="M710" s="1"/>
      <c r="N710" s="1"/>
      <c r="O710" s="1"/>
    </row>
    <row r="711" spans="13:15" customFormat="1" x14ac:dyDescent="0.4">
      <c r="M711" s="1"/>
      <c r="N711" s="1"/>
      <c r="O711" s="1"/>
    </row>
    <row r="712" spans="13:15" customFormat="1" x14ac:dyDescent="0.4">
      <c r="M712" s="1"/>
      <c r="N712" s="1"/>
      <c r="O712" s="1"/>
    </row>
    <row r="713" spans="13:15" customFormat="1" x14ac:dyDescent="0.4">
      <c r="M713" s="1"/>
      <c r="N713" s="1"/>
      <c r="O713" s="1"/>
    </row>
    <row r="714" spans="13:15" customFormat="1" x14ac:dyDescent="0.4">
      <c r="M714" s="1"/>
      <c r="N714" s="1"/>
      <c r="O714" s="1"/>
    </row>
    <row r="715" spans="13:15" customFormat="1" x14ac:dyDescent="0.4">
      <c r="M715" s="1"/>
      <c r="N715" s="1"/>
      <c r="O715" s="1"/>
    </row>
    <row r="716" spans="13:15" customFormat="1" x14ac:dyDescent="0.4">
      <c r="M716" s="1"/>
      <c r="N716" s="1"/>
      <c r="O716" s="1"/>
    </row>
    <row r="717" spans="13:15" customFormat="1" x14ac:dyDescent="0.4">
      <c r="M717" s="1"/>
      <c r="N717" s="1"/>
      <c r="O717" s="1"/>
    </row>
    <row r="718" spans="13:15" customFormat="1" x14ac:dyDescent="0.4">
      <c r="M718" s="1"/>
      <c r="N718" s="1"/>
      <c r="O718" s="1"/>
    </row>
    <row r="719" spans="13:15" customFormat="1" x14ac:dyDescent="0.4">
      <c r="M719" s="1"/>
      <c r="N719" s="1"/>
      <c r="O719" s="1"/>
    </row>
    <row r="720" spans="13:15" customFormat="1" x14ac:dyDescent="0.4">
      <c r="M720" s="1"/>
      <c r="N720" s="1"/>
      <c r="O720" s="1"/>
    </row>
    <row r="721" spans="13:15" customFormat="1" x14ac:dyDescent="0.4">
      <c r="M721" s="1"/>
      <c r="N721" s="1"/>
      <c r="O721" s="1"/>
    </row>
    <row r="722" spans="13:15" customFormat="1" x14ac:dyDescent="0.4">
      <c r="M722" s="1"/>
      <c r="N722" s="1"/>
      <c r="O722" s="1"/>
    </row>
    <row r="723" spans="13:15" customFormat="1" x14ac:dyDescent="0.4">
      <c r="M723" s="1"/>
      <c r="N723" s="1"/>
      <c r="O723" s="1"/>
    </row>
    <row r="724" spans="13:15" customFormat="1" x14ac:dyDescent="0.4">
      <c r="M724" s="1"/>
      <c r="N724" s="1"/>
      <c r="O724" s="1"/>
    </row>
    <row r="725" spans="13:15" customFormat="1" x14ac:dyDescent="0.4">
      <c r="M725" s="1"/>
      <c r="N725" s="1"/>
      <c r="O725" s="1"/>
    </row>
    <row r="726" spans="13:15" customFormat="1" x14ac:dyDescent="0.4">
      <c r="M726" s="1"/>
      <c r="N726" s="1"/>
      <c r="O726" s="1"/>
    </row>
    <row r="727" spans="13:15" customFormat="1" x14ac:dyDescent="0.4">
      <c r="M727" s="1"/>
      <c r="N727" s="1"/>
      <c r="O727" s="1"/>
    </row>
    <row r="728" spans="13:15" customFormat="1" x14ac:dyDescent="0.4">
      <c r="M728" s="1"/>
      <c r="N728" s="1"/>
      <c r="O728" s="1"/>
    </row>
    <row r="729" spans="13:15" customFormat="1" x14ac:dyDescent="0.4">
      <c r="M729" s="1"/>
      <c r="N729" s="1"/>
      <c r="O729" s="1"/>
    </row>
    <row r="730" spans="13:15" customFormat="1" x14ac:dyDescent="0.4">
      <c r="M730" s="1"/>
      <c r="N730" s="1"/>
      <c r="O730" s="1"/>
    </row>
    <row r="731" spans="13:15" customFormat="1" x14ac:dyDescent="0.4">
      <c r="M731" s="1"/>
      <c r="N731" s="1"/>
      <c r="O731" s="1"/>
    </row>
    <row r="732" spans="13:15" customFormat="1" x14ac:dyDescent="0.4">
      <c r="M732" s="1"/>
      <c r="N732" s="1"/>
      <c r="O732" s="1"/>
    </row>
    <row r="733" spans="13:15" customFormat="1" x14ac:dyDescent="0.4">
      <c r="M733" s="1"/>
      <c r="N733" s="1"/>
      <c r="O733" s="1"/>
    </row>
    <row r="734" spans="13:15" customFormat="1" x14ac:dyDescent="0.4">
      <c r="M734" s="1"/>
      <c r="N734" s="1"/>
      <c r="O734" s="1"/>
    </row>
    <row r="735" spans="13:15" customFormat="1" x14ac:dyDescent="0.4">
      <c r="M735" s="1"/>
      <c r="N735" s="1"/>
      <c r="O735" s="1"/>
    </row>
    <row r="736" spans="13:15" customFormat="1" x14ac:dyDescent="0.4">
      <c r="M736" s="1"/>
      <c r="N736" s="1"/>
      <c r="O736" s="1"/>
    </row>
    <row r="737" spans="13:15" customFormat="1" x14ac:dyDescent="0.4">
      <c r="M737" s="1"/>
      <c r="N737" s="1"/>
      <c r="O737" s="1"/>
    </row>
    <row r="738" spans="13:15" customFormat="1" x14ac:dyDescent="0.4">
      <c r="M738" s="1"/>
      <c r="N738" s="1"/>
      <c r="O738" s="1"/>
    </row>
    <row r="739" spans="13:15" customFormat="1" x14ac:dyDescent="0.4">
      <c r="M739" s="1"/>
      <c r="N739" s="1"/>
      <c r="O739" s="1"/>
    </row>
    <row r="740" spans="13:15" customFormat="1" x14ac:dyDescent="0.4">
      <c r="M740" s="1"/>
      <c r="N740" s="1"/>
      <c r="O740" s="1"/>
    </row>
    <row r="741" spans="13:15" customFormat="1" x14ac:dyDescent="0.4">
      <c r="M741" s="1"/>
      <c r="N741" s="1"/>
      <c r="O741" s="1"/>
    </row>
    <row r="742" spans="13:15" customFormat="1" x14ac:dyDescent="0.4">
      <c r="M742" s="1"/>
      <c r="N742" s="1"/>
      <c r="O742" s="1"/>
    </row>
    <row r="743" spans="13:15" customFormat="1" x14ac:dyDescent="0.4">
      <c r="M743" s="1"/>
      <c r="N743" s="1"/>
      <c r="O743" s="1"/>
    </row>
    <row r="744" spans="13:15" customFormat="1" x14ac:dyDescent="0.4">
      <c r="M744" s="1"/>
      <c r="N744" s="1"/>
      <c r="O744" s="1"/>
    </row>
    <row r="745" spans="13:15" customFormat="1" x14ac:dyDescent="0.4">
      <c r="M745" s="1"/>
      <c r="N745" s="1"/>
      <c r="O745" s="1"/>
    </row>
    <row r="746" spans="13:15" customFormat="1" x14ac:dyDescent="0.4">
      <c r="M746" s="1"/>
      <c r="N746" s="1"/>
      <c r="O746" s="1"/>
    </row>
    <row r="747" spans="13:15" customFormat="1" x14ac:dyDescent="0.4">
      <c r="M747" s="1"/>
      <c r="N747" s="1"/>
      <c r="O747" s="1"/>
    </row>
    <row r="748" spans="13:15" customFormat="1" x14ac:dyDescent="0.4">
      <c r="M748" s="1"/>
      <c r="N748" s="1"/>
      <c r="O748" s="1"/>
    </row>
    <row r="749" spans="13:15" customFormat="1" x14ac:dyDescent="0.4">
      <c r="M749" s="1"/>
      <c r="N749" s="1"/>
      <c r="O749" s="1"/>
    </row>
    <row r="750" spans="13:15" customFormat="1" x14ac:dyDescent="0.4">
      <c r="M750" s="1"/>
      <c r="N750" s="1"/>
      <c r="O750" s="1"/>
    </row>
    <row r="751" spans="13:15" customFormat="1" x14ac:dyDescent="0.4">
      <c r="M751" s="1"/>
      <c r="N751" s="1"/>
      <c r="O751" s="1"/>
    </row>
    <row r="752" spans="13:15" customFormat="1" x14ac:dyDescent="0.4">
      <c r="M752" s="1"/>
      <c r="N752" s="1"/>
      <c r="O752" s="1"/>
    </row>
    <row r="753" spans="13:15" customFormat="1" x14ac:dyDescent="0.4">
      <c r="M753" s="1"/>
      <c r="N753" s="1"/>
      <c r="O753" s="1"/>
    </row>
    <row r="754" spans="13:15" customFormat="1" x14ac:dyDescent="0.4">
      <c r="M754" s="1"/>
      <c r="N754" s="1"/>
      <c r="O754" s="1"/>
    </row>
    <row r="755" spans="13:15" customFormat="1" x14ac:dyDescent="0.4">
      <c r="M755" s="1"/>
      <c r="N755" s="1"/>
      <c r="O755" s="1"/>
    </row>
    <row r="756" spans="13:15" customFormat="1" x14ac:dyDescent="0.4">
      <c r="M756" s="1"/>
      <c r="N756" s="1"/>
      <c r="O756" s="1"/>
    </row>
    <row r="757" spans="13:15" customFormat="1" x14ac:dyDescent="0.4">
      <c r="M757" s="1"/>
      <c r="N757" s="1"/>
      <c r="O757" s="1"/>
    </row>
    <row r="758" spans="13:15" customFormat="1" x14ac:dyDescent="0.4">
      <c r="M758" s="1"/>
      <c r="N758" s="1"/>
      <c r="O758" s="1"/>
    </row>
    <row r="759" spans="13:15" customFormat="1" x14ac:dyDescent="0.4">
      <c r="M759" s="1"/>
      <c r="N759" s="1"/>
      <c r="O759" s="1"/>
    </row>
    <row r="760" spans="13:15" customFormat="1" x14ac:dyDescent="0.4">
      <c r="M760" s="1"/>
      <c r="N760" s="1"/>
      <c r="O760" s="1"/>
    </row>
    <row r="761" spans="13:15" customFormat="1" x14ac:dyDescent="0.4">
      <c r="M761" s="1"/>
      <c r="N761" s="1"/>
      <c r="O761" s="1"/>
    </row>
    <row r="762" spans="13:15" customFormat="1" x14ac:dyDescent="0.4">
      <c r="M762" s="1"/>
      <c r="N762" s="1"/>
      <c r="O762" s="1"/>
    </row>
    <row r="763" spans="13:15" customFormat="1" x14ac:dyDescent="0.4">
      <c r="M763" s="1"/>
      <c r="N763" s="1"/>
      <c r="O763" s="1"/>
    </row>
    <row r="764" spans="13:15" customFormat="1" x14ac:dyDescent="0.4">
      <c r="M764" s="1"/>
      <c r="N764" s="1"/>
      <c r="O764" s="1"/>
    </row>
    <row r="765" spans="13:15" customFormat="1" x14ac:dyDescent="0.4">
      <c r="M765" s="1"/>
      <c r="N765" s="1"/>
      <c r="O765" s="1"/>
    </row>
    <row r="766" spans="13:15" customFormat="1" x14ac:dyDescent="0.4">
      <c r="M766" s="1"/>
      <c r="N766" s="1"/>
      <c r="O766" s="1"/>
    </row>
    <row r="767" spans="13:15" customFormat="1" x14ac:dyDescent="0.4">
      <c r="M767" s="1"/>
      <c r="N767" s="1"/>
      <c r="O767" s="1"/>
    </row>
    <row r="768" spans="13:15" customFormat="1" x14ac:dyDescent="0.4">
      <c r="M768" s="1"/>
      <c r="N768" s="1"/>
      <c r="O768" s="1"/>
    </row>
    <row r="769" spans="13:15" customFormat="1" x14ac:dyDescent="0.4">
      <c r="M769" s="1"/>
      <c r="N769" s="1"/>
      <c r="O769" s="1"/>
    </row>
    <row r="770" spans="13:15" customFormat="1" x14ac:dyDescent="0.4">
      <c r="M770" s="1"/>
      <c r="N770" s="1"/>
      <c r="O770" s="1"/>
    </row>
    <row r="771" spans="13:15" customFormat="1" x14ac:dyDescent="0.4">
      <c r="M771" s="1"/>
      <c r="N771" s="1"/>
      <c r="O771" s="1"/>
    </row>
    <row r="772" spans="13:15" customFormat="1" x14ac:dyDescent="0.4">
      <c r="M772" s="1"/>
      <c r="N772" s="1"/>
      <c r="O772" s="1"/>
    </row>
    <row r="773" spans="13:15" customFormat="1" x14ac:dyDescent="0.4">
      <c r="M773" s="1"/>
      <c r="N773" s="1"/>
      <c r="O773" s="1"/>
    </row>
    <row r="774" spans="13:15" customFormat="1" x14ac:dyDescent="0.4">
      <c r="M774" s="1"/>
      <c r="N774" s="1"/>
      <c r="O774" s="1"/>
    </row>
    <row r="775" spans="13:15" customFormat="1" x14ac:dyDescent="0.4">
      <c r="M775" s="1"/>
      <c r="N775" s="1"/>
      <c r="O775" s="1"/>
    </row>
    <row r="776" spans="13:15" customFormat="1" x14ac:dyDescent="0.4">
      <c r="M776" s="1"/>
      <c r="N776" s="1"/>
      <c r="O776" s="1"/>
    </row>
    <row r="777" spans="13:15" customFormat="1" x14ac:dyDescent="0.4">
      <c r="M777" s="1"/>
      <c r="N777" s="1"/>
      <c r="O777" s="1"/>
    </row>
    <row r="778" spans="13:15" customFormat="1" x14ac:dyDescent="0.4">
      <c r="M778" s="1"/>
      <c r="N778" s="1"/>
      <c r="O778" s="1"/>
    </row>
    <row r="779" spans="13:15" customFormat="1" x14ac:dyDescent="0.4">
      <c r="M779" s="1"/>
      <c r="N779" s="1"/>
      <c r="O779" s="1"/>
    </row>
    <row r="780" spans="13:15" customFormat="1" x14ac:dyDescent="0.4">
      <c r="M780" s="1"/>
      <c r="N780" s="1"/>
      <c r="O780" s="1"/>
    </row>
    <row r="781" spans="13:15" customFormat="1" x14ac:dyDescent="0.4">
      <c r="M781" s="1"/>
      <c r="N781" s="1"/>
      <c r="O781" s="1"/>
    </row>
    <row r="782" spans="13:15" customFormat="1" x14ac:dyDescent="0.4">
      <c r="M782" s="1"/>
      <c r="N782" s="1"/>
      <c r="O782" s="1"/>
    </row>
    <row r="783" spans="13:15" customFormat="1" x14ac:dyDescent="0.4">
      <c r="M783" s="1"/>
      <c r="N783" s="1"/>
      <c r="O783" s="1"/>
    </row>
    <row r="784" spans="13:15" customFormat="1" x14ac:dyDescent="0.4">
      <c r="M784" s="1"/>
      <c r="N784" s="1"/>
      <c r="O784" s="1"/>
    </row>
    <row r="785" spans="13:15" customFormat="1" x14ac:dyDescent="0.4">
      <c r="M785" s="1"/>
      <c r="N785" s="1"/>
      <c r="O785" s="1"/>
    </row>
    <row r="786" spans="13:15" customFormat="1" x14ac:dyDescent="0.4">
      <c r="M786" s="1"/>
      <c r="N786" s="1"/>
      <c r="O786" s="1"/>
    </row>
    <row r="787" spans="13:15" customFormat="1" x14ac:dyDescent="0.4">
      <c r="M787" s="1"/>
      <c r="N787" s="1"/>
      <c r="O787" s="1"/>
    </row>
    <row r="788" spans="13:15" customFormat="1" x14ac:dyDescent="0.4">
      <c r="M788" s="1"/>
      <c r="N788" s="1"/>
      <c r="O788" s="1"/>
    </row>
    <row r="789" spans="13:15" customFormat="1" x14ac:dyDescent="0.4">
      <c r="M789" s="1"/>
      <c r="N789" s="1"/>
      <c r="O789" s="1"/>
    </row>
    <row r="790" spans="13:15" customFormat="1" x14ac:dyDescent="0.4">
      <c r="M790" s="1"/>
      <c r="N790" s="1"/>
      <c r="O790" s="1"/>
    </row>
    <row r="791" spans="13:15" customFormat="1" x14ac:dyDescent="0.4">
      <c r="M791" s="1"/>
      <c r="N791" s="1"/>
      <c r="O791" s="1"/>
    </row>
    <row r="792" spans="13:15" customFormat="1" x14ac:dyDescent="0.4">
      <c r="M792" s="1"/>
      <c r="N792" s="1"/>
      <c r="O792" s="1"/>
    </row>
    <row r="793" spans="13:15" customFormat="1" x14ac:dyDescent="0.4">
      <c r="M793" s="1"/>
      <c r="N793" s="1"/>
      <c r="O793" s="1"/>
    </row>
    <row r="794" spans="13:15" customFormat="1" x14ac:dyDescent="0.4">
      <c r="M794" s="1"/>
      <c r="N794" s="1"/>
      <c r="O794" s="1"/>
    </row>
    <row r="795" spans="13:15" customFormat="1" x14ac:dyDescent="0.4">
      <c r="M795" s="1"/>
      <c r="N795" s="1"/>
      <c r="O795" s="1"/>
    </row>
    <row r="796" spans="13:15" customFormat="1" x14ac:dyDescent="0.4">
      <c r="M796" s="1"/>
      <c r="N796" s="1"/>
      <c r="O796" s="1"/>
    </row>
    <row r="797" spans="13:15" customFormat="1" x14ac:dyDescent="0.4">
      <c r="M797" s="1"/>
      <c r="N797" s="1"/>
      <c r="O797" s="1"/>
    </row>
    <row r="798" spans="13:15" customFormat="1" x14ac:dyDescent="0.4">
      <c r="M798" s="1"/>
      <c r="N798" s="1"/>
      <c r="O798" s="1"/>
    </row>
    <row r="799" spans="13:15" customFormat="1" x14ac:dyDescent="0.4">
      <c r="M799" s="1"/>
      <c r="N799" s="1"/>
      <c r="O799" s="1"/>
    </row>
    <row r="800" spans="13:15" customFormat="1" x14ac:dyDescent="0.4">
      <c r="M800" s="1"/>
      <c r="N800" s="1"/>
      <c r="O800" s="1"/>
    </row>
    <row r="801" spans="13:15" customFormat="1" x14ac:dyDescent="0.4">
      <c r="M801" s="1"/>
      <c r="N801" s="1"/>
      <c r="O801" s="1"/>
    </row>
    <row r="802" spans="13:15" customFormat="1" x14ac:dyDescent="0.4">
      <c r="M802" s="1"/>
      <c r="N802" s="1"/>
      <c r="O802" s="1"/>
    </row>
    <row r="803" spans="13:15" customFormat="1" x14ac:dyDescent="0.4">
      <c r="M803" s="1"/>
      <c r="N803" s="1"/>
      <c r="O803" s="1"/>
    </row>
    <row r="804" spans="13:15" customFormat="1" x14ac:dyDescent="0.4">
      <c r="M804" s="1"/>
      <c r="N804" s="1"/>
      <c r="O804" s="1"/>
    </row>
    <row r="805" spans="13:15" customFormat="1" x14ac:dyDescent="0.4">
      <c r="M805" s="1"/>
      <c r="N805" s="1"/>
      <c r="O805" s="1"/>
    </row>
    <row r="806" spans="13:15" customFormat="1" x14ac:dyDescent="0.4">
      <c r="M806" s="1"/>
      <c r="N806" s="1"/>
      <c r="O806" s="1"/>
    </row>
    <row r="807" spans="13:15" customFormat="1" x14ac:dyDescent="0.4">
      <c r="M807" s="1"/>
      <c r="N807" s="1"/>
      <c r="O807" s="1"/>
    </row>
    <row r="808" spans="13:15" customFormat="1" x14ac:dyDescent="0.4">
      <c r="M808" s="1"/>
      <c r="N808" s="1"/>
      <c r="O808" s="1"/>
    </row>
    <row r="809" spans="13:15" customFormat="1" x14ac:dyDescent="0.4">
      <c r="M809" s="1"/>
      <c r="N809" s="1"/>
      <c r="O809" s="1"/>
    </row>
    <row r="810" spans="13:15" customFormat="1" x14ac:dyDescent="0.4">
      <c r="M810" s="1"/>
      <c r="N810" s="1"/>
      <c r="O810" s="1"/>
    </row>
    <row r="811" spans="13:15" customFormat="1" x14ac:dyDescent="0.4">
      <c r="M811" s="1"/>
      <c r="N811" s="1"/>
      <c r="O811" s="1"/>
    </row>
    <row r="812" spans="13:15" customFormat="1" x14ac:dyDescent="0.4">
      <c r="M812" s="1"/>
      <c r="N812" s="1"/>
      <c r="O812" s="1"/>
    </row>
    <row r="813" spans="13:15" customFormat="1" x14ac:dyDescent="0.4">
      <c r="M813" s="1"/>
      <c r="N813" s="1"/>
      <c r="O813" s="1"/>
    </row>
    <row r="814" spans="13:15" customFormat="1" x14ac:dyDescent="0.4">
      <c r="M814" s="1"/>
      <c r="N814" s="1"/>
      <c r="O814" s="1"/>
    </row>
    <row r="815" spans="13:15" customFormat="1" x14ac:dyDescent="0.4">
      <c r="M815" s="1"/>
      <c r="N815" s="1"/>
      <c r="O815" s="1"/>
    </row>
    <row r="816" spans="13:15" customFormat="1" x14ac:dyDescent="0.4">
      <c r="M816" s="1"/>
      <c r="N816" s="1"/>
      <c r="O816" s="1"/>
    </row>
    <row r="817" spans="13:15" customFormat="1" x14ac:dyDescent="0.4">
      <c r="M817" s="1"/>
      <c r="N817" s="1"/>
      <c r="O817" s="1"/>
    </row>
    <row r="818" spans="13:15" customFormat="1" x14ac:dyDescent="0.4">
      <c r="M818" s="1"/>
      <c r="N818" s="1"/>
      <c r="O818" s="1"/>
    </row>
    <row r="819" spans="13:15" customFormat="1" x14ac:dyDescent="0.4">
      <c r="M819" s="1"/>
      <c r="N819" s="1"/>
      <c r="O819" s="1"/>
    </row>
    <row r="820" spans="13:15" customFormat="1" x14ac:dyDescent="0.4">
      <c r="M820" s="1"/>
      <c r="N820" s="1"/>
      <c r="O820" s="1"/>
    </row>
    <row r="821" spans="13:15" customFormat="1" x14ac:dyDescent="0.4">
      <c r="M821" s="1"/>
      <c r="N821" s="1"/>
      <c r="O821" s="1"/>
    </row>
    <row r="822" spans="13:15" customFormat="1" x14ac:dyDescent="0.4">
      <c r="M822" s="1"/>
      <c r="N822" s="1"/>
      <c r="O822" s="1"/>
    </row>
    <row r="823" spans="13:15" customFormat="1" x14ac:dyDescent="0.4">
      <c r="M823" s="1"/>
      <c r="N823" s="1"/>
      <c r="O823" s="1"/>
    </row>
    <row r="824" spans="13:15" customFormat="1" x14ac:dyDescent="0.4">
      <c r="M824" s="1"/>
      <c r="N824" s="1"/>
      <c r="O824" s="1"/>
    </row>
    <row r="825" spans="13:15" customFormat="1" x14ac:dyDescent="0.4">
      <c r="M825" s="1"/>
      <c r="N825" s="1"/>
      <c r="O825" s="1"/>
    </row>
    <row r="826" spans="13:15" customFormat="1" x14ac:dyDescent="0.4">
      <c r="M826" s="1"/>
      <c r="N826" s="1"/>
      <c r="O826" s="1"/>
    </row>
    <row r="827" spans="13:15" customFormat="1" x14ac:dyDescent="0.4">
      <c r="M827" s="1"/>
      <c r="N827" s="1"/>
      <c r="O827" s="1"/>
    </row>
    <row r="828" spans="13:15" customFormat="1" x14ac:dyDescent="0.4">
      <c r="M828" s="1"/>
      <c r="N828" s="1"/>
      <c r="O828" s="1"/>
    </row>
    <row r="829" spans="13:15" customFormat="1" x14ac:dyDescent="0.4">
      <c r="M829" s="1"/>
      <c r="N829" s="1"/>
      <c r="O829" s="1"/>
    </row>
    <row r="830" spans="13:15" customFormat="1" x14ac:dyDescent="0.4">
      <c r="M830" s="1"/>
      <c r="N830" s="1"/>
      <c r="O830" s="1"/>
    </row>
    <row r="831" spans="13:15" customFormat="1" x14ac:dyDescent="0.4">
      <c r="M831" s="1"/>
      <c r="N831" s="1"/>
      <c r="O831" s="1"/>
    </row>
    <row r="832" spans="13:15" customFormat="1" x14ac:dyDescent="0.4">
      <c r="M832" s="1"/>
      <c r="N832" s="1"/>
      <c r="O832" s="1"/>
    </row>
    <row r="833" spans="13:15" customFormat="1" x14ac:dyDescent="0.4">
      <c r="M833" s="1"/>
      <c r="N833" s="1"/>
      <c r="O833" s="1"/>
    </row>
    <row r="834" spans="13:15" customFormat="1" x14ac:dyDescent="0.4">
      <c r="M834" s="1"/>
      <c r="N834" s="1"/>
      <c r="O834" s="1"/>
    </row>
    <row r="835" spans="13:15" customFormat="1" x14ac:dyDescent="0.4">
      <c r="M835" s="1"/>
      <c r="N835" s="1"/>
      <c r="O835" s="1"/>
    </row>
    <row r="836" spans="13:15" customFormat="1" x14ac:dyDescent="0.4">
      <c r="M836" s="1"/>
      <c r="N836" s="1"/>
      <c r="O836" s="1"/>
    </row>
    <row r="837" spans="13:15" customFormat="1" x14ac:dyDescent="0.4">
      <c r="M837" s="1"/>
      <c r="N837" s="1"/>
      <c r="O837" s="1"/>
    </row>
    <row r="838" spans="13:15" customFormat="1" x14ac:dyDescent="0.4">
      <c r="M838" s="1"/>
      <c r="N838" s="1"/>
      <c r="O838" s="1"/>
    </row>
    <row r="839" spans="13:15" customFormat="1" x14ac:dyDescent="0.4">
      <c r="M839" s="1"/>
      <c r="N839" s="1"/>
      <c r="O839" s="1"/>
    </row>
    <row r="840" spans="13:15" customFormat="1" x14ac:dyDescent="0.4">
      <c r="M840" s="1"/>
      <c r="N840" s="1"/>
      <c r="O840" s="1"/>
    </row>
    <row r="841" spans="13:15" customFormat="1" x14ac:dyDescent="0.4">
      <c r="M841" s="1"/>
      <c r="N841" s="1"/>
      <c r="O841" s="1"/>
    </row>
    <row r="842" spans="13:15" customFormat="1" x14ac:dyDescent="0.4">
      <c r="M842" s="1"/>
      <c r="N842" s="1"/>
      <c r="O842" s="1"/>
    </row>
    <row r="843" spans="13:15" customFormat="1" x14ac:dyDescent="0.4">
      <c r="M843" s="1"/>
      <c r="N843" s="1"/>
      <c r="O843" s="1"/>
    </row>
    <row r="844" spans="13:15" customFormat="1" x14ac:dyDescent="0.4">
      <c r="M844" s="1"/>
      <c r="N844" s="1"/>
      <c r="O844" s="1"/>
    </row>
    <row r="845" spans="13:15" customFormat="1" x14ac:dyDescent="0.4">
      <c r="M845" s="1"/>
      <c r="N845" s="1"/>
      <c r="O845" s="1"/>
    </row>
    <row r="846" spans="13:15" customFormat="1" x14ac:dyDescent="0.4">
      <c r="M846" s="1"/>
      <c r="N846" s="1"/>
      <c r="O846" s="1"/>
    </row>
  </sheetData>
  <mergeCells count="23">
    <mergeCell ref="A8:A9"/>
    <mergeCell ref="A6:A7"/>
    <mergeCell ref="E13:E14"/>
    <mergeCell ref="F13:F14"/>
    <mergeCell ref="B6:D7"/>
    <mergeCell ref="B8:D9"/>
    <mergeCell ref="E6:F6"/>
    <mergeCell ref="E7:F7"/>
    <mergeCell ref="E8:F8"/>
    <mergeCell ref="E9:F9"/>
    <mergeCell ref="E10:F10"/>
    <mergeCell ref="E11:F11"/>
    <mergeCell ref="E12:F12"/>
    <mergeCell ref="J10:K12"/>
    <mergeCell ref="I10:I12"/>
    <mergeCell ref="B1:I1"/>
    <mergeCell ref="I3:K3"/>
    <mergeCell ref="E5:F5"/>
    <mergeCell ref="M2:P2"/>
    <mergeCell ref="N4:P5"/>
    <mergeCell ref="M4:M5"/>
    <mergeCell ref="M6:M8"/>
    <mergeCell ref="N6:P8"/>
  </mergeCells>
  <pageMargins left="0.7" right="0.7" top="0.75" bottom="0.75" header="0.3" footer="0.3"/>
  <drawing r:id="rId1"/>
  <tableParts count="1">
    <tablePart r:id="rId2"/>
  </tablePart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200-000000000000}">
          <x14:formula1>
            <xm:f>Sheet1!$A$2:$A$17</xm:f>
          </x14:formula1>
          <xm:sqref>C14:D14</xm:sqref>
        </x14:dataValidation>
        <x14:dataValidation type="list" allowBlank="1" showInputMessage="1" showErrorMessage="1" xr:uid="{00000000-0002-0000-0200-000001000000}">
          <x14:formula1>
            <xm:f>Sheet1!$C$2:$C$4</xm:f>
          </x14:formula1>
          <xm:sqref>N13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sheetPr>
  <dimension ref="A1:CV850"/>
  <sheetViews>
    <sheetView zoomScale="85" zoomScaleNormal="85" workbookViewId="0">
      <pane xSplit="1" ySplit="19" topLeftCell="B20" activePane="bottomRight" state="frozen"/>
      <selection pane="topRight" activeCell="B1" sqref="B1"/>
      <selection pane="bottomLeft" activeCell="A20" sqref="A20"/>
      <selection pane="bottomRight" activeCell="I20" sqref="I20"/>
    </sheetView>
  </sheetViews>
  <sheetFormatPr defaultColWidth="11.42578125" defaultRowHeight="16.5" x14ac:dyDescent="0.4"/>
  <cols>
    <col min="2" max="2" width="23.7109375" customWidth="1"/>
    <col min="3" max="3" width="26.7109375" customWidth="1"/>
    <col min="4" max="4" width="25.85546875" customWidth="1"/>
    <col min="5" max="5" width="26.28515625" customWidth="1"/>
    <col min="6" max="7" width="15.140625" customWidth="1"/>
    <col min="8" max="8" width="3.85546875" style="1" customWidth="1"/>
    <col min="9" max="9" width="12.85546875" customWidth="1"/>
    <col min="10" max="10" width="19.42578125" customWidth="1"/>
    <col min="11" max="11" width="13.85546875" customWidth="1"/>
    <col min="12" max="12" width="14.42578125" customWidth="1"/>
    <col min="13" max="13" width="3.7109375" style="1" customWidth="1"/>
    <col min="14" max="14" width="12.7109375" customWidth="1"/>
    <col min="15" max="15" width="18.85546875" customWidth="1"/>
    <col min="16" max="16" width="13.42578125" customWidth="1"/>
    <col min="17" max="40" width="10.85546875" style="1"/>
  </cols>
  <sheetData>
    <row r="1" spans="1:100" s="1" customFormat="1" ht="15.95" customHeight="1" x14ac:dyDescent="0.4">
      <c r="A1" s="25"/>
      <c r="B1" s="159" t="s">
        <v>5</v>
      </c>
      <c r="C1" s="159"/>
      <c r="D1" s="159"/>
      <c r="E1" s="159"/>
      <c r="F1" s="159"/>
      <c r="G1" s="159"/>
      <c r="H1" s="159"/>
      <c r="I1" s="159"/>
    </row>
    <row r="2" spans="1:100" s="1" customFormat="1" ht="21.75" thickBot="1" x14ac:dyDescent="0.55000000000000004">
      <c r="A2" s="114" t="s">
        <v>0</v>
      </c>
      <c r="B2" s="114" t="s">
        <v>57</v>
      </c>
      <c r="C2" s="114"/>
      <c r="D2" s="114"/>
      <c r="E2" s="114"/>
      <c r="F2" s="114"/>
      <c r="G2" s="115"/>
      <c r="I2" s="113" t="s">
        <v>2</v>
      </c>
      <c r="J2" s="113" t="s">
        <v>58</v>
      </c>
      <c r="K2" s="113"/>
      <c r="L2" s="113"/>
      <c r="N2" s="210" t="s">
        <v>59</v>
      </c>
      <c r="O2" s="210"/>
      <c r="P2" s="210"/>
      <c r="Q2" s="210"/>
    </row>
    <row r="3" spans="1:100" s="1" customFormat="1" ht="21" x14ac:dyDescent="0.5">
      <c r="A3" s="51"/>
      <c r="B3" s="51"/>
      <c r="C3" s="51"/>
      <c r="D3" s="51"/>
      <c r="E3" s="232" t="s">
        <v>61</v>
      </c>
      <c r="F3" s="233"/>
      <c r="G3" s="234"/>
      <c r="I3" s="199" t="s">
        <v>179</v>
      </c>
      <c r="J3" s="199"/>
      <c r="K3" s="199"/>
      <c r="L3" s="199"/>
      <c r="N3" s="43"/>
      <c r="O3" s="43"/>
      <c r="P3" s="43"/>
      <c r="Q3" s="43"/>
    </row>
    <row r="4" spans="1:100" ht="18.75" x14ac:dyDescent="0.45">
      <c r="A4" s="8" t="s">
        <v>9</v>
      </c>
      <c r="B4" s="217" t="s">
        <v>10</v>
      </c>
      <c r="C4" s="217"/>
      <c r="D4" s="217"/>
      <c r="E4" s="52"/>
      <c r="F4" s="54" t="s">
        <v>78</v>
      </c>
      <c r="G4" s="54" t="s">
        <v>79</v>
      </c>
      <c r="I4" s="81"/>
      <c r="J4" s="7"/>
      <c r="K4" s="228" t="s">
        <v>80</v>
      </c>
      <c r="L4" s="230" t="s">
        <v>81</v>
      </c>
      <c r="N4" s="175" t="s">
        <v>82</v>
      </c>
      <c r="O4" s="170" t="s">
        <v>14</v>
      </c>
      <c r="P4" s="170"/>
      <c r="Q4" s="170"/>
    </row>
    <row r="5" spans="1:100" ht="18.75" x14ac:dyDescent="0.45">
      <c r="A5" s="8" t="s">
        <v>19</v>
      </c>
      <c r="B5" s="49" t="s">
        <v>83</v>
      </c>
      <c r="C5" s="49"/>
      <c r="D5" s="49"/>
      <c r="E5" s="53" t="s">
        <v>16</v>
      </c>
      <c r="F5" s="55">
        <f>IFERROR(AVERAGE(PKPT5[C]),"")</f>
        <v>1.4584271978021981</v>
      </c>
      <c r="G5" s="55">
        <f>IFERROR(AVERAGE(PKPT5[G]),"")</f>
        <v>0.92415476190476153</v>
      </c>
      <c r="I5" s="82"/>
      <c r="J5" s="57"/>
      <c r="K5" s="229"/>
      <c r="L5" s="231"/>
      <c r="N5" s="177"/>
      <c r="O5" s="189"/>
      <c r="P5" s="189"/>
      <c r="Q5" s="189"/>
    </row>
    <row r="6" spans="1:100" ht="18.75" x14ac:dyDescent="0.45">
      <c r="A6" s="236" t="s">
        <v>24</v>
      </c>
      <c r="B6" s="224" t="s">
        <v>25</v>
      </c>
      <c r="C6" s="224"/>
      <c r="D6" s="225"/>
      <c r="E6" s="53" t="s">
        <v>21</v>
      </c>
      <c r="F6" s="55">
        <f>IFERROR(STDEV(PKPT5[C]),"")</f>
        <v>0.3894180586726273</v>
      </c>
      <c r="G6" s="55">
        <f>IFERROR(STDEV(PKPT5[G]),"")</f>
        <v>0.28384782066392111</v>
      </c>
      <c r="I6" s="83" t="s">
        <v>12</v>
      </c>
      <c r="J6" s="56"/>
      <c r="K6" s="87">
        <f>IFERROR(AVERAGEIF(PKPT5[D],"&lt;&gt;"),"")</f>
        <v>1.4584271978021981</v>
      </c>
      <c r="L6" s="84">
        <f>IFERROR(AVERAGEIF(PKPT5[I],"&lt;&gt;"),"")</f>
        <v>0.9071916971916969</v>
      </c>
      <c r="N6" s="179" t="s">
        <v>22</v>
      </c>
      <c r="O6" s="184" t="s">
        <v>23</v>
      </c>
      <c r="P6" s="184"/>
      <c r="Q6" s="184"/>
    </row>
    <row r="7" spans="1:100" ht="18.75" x14ac:dyDescent="0.45">
      <c r="A7" s="237"/>
      <c r="B7" s="226"/>
      <c r="C7" s="226"/>
      <c r="D7" s="227"/>
      <c r="E7" s="53" t="s">
        <v>26</v>
      </c>
      <c r="F7" s="55">
        <f>IFERROR((F6/F5),"")</f>
        <v>0.26701233990936779</v>
      </c>
      <c r="G7" s="55">
        <f>IFERROR((G6/G5),"")</f>
        <v>0.30714316731851993</v>
      </c>
      <c r="I7" s="64" t="s">
        <v>17</v>
      </c>
      <c r="J7" s="5"/>
      <c r="K7" s="87">
        <f>IFERROR((COUNTIF(PKPT5[D],"&lt;&gt;"))-((COUNTIF(PKPT5[D],"*"))),"")</f>
        <v>40</v>
      </c>
      <c r="L7" s="84">
        <f>IFERROR((COUNTIF(PKPT5[I],"&lt;&gt;"))-((COUNTIF(PKPT5[I],"*"))),"")</f>
        <v>39</v>
      </c>
      <c r="N7" s="235"/>
      <c r="O7" s="209"/>
      <c r="P7" s="209"/>
      <c r="Q7" s="209"/>
    </row>
    <row r="8" spans="1:100" ht="18.75" x14ac:dyDescent="0.45">
      <c r="A8" s="8" t="s">
        <v>62</v>
      </c>
      <c r="B8" s="49" t="s">
        <v>84</v>
      </c>
      <c r="C8" s="49"/>
      <c r="D8" s="50"/>
      <c r="E8" s="53" t="s">
        <v>28</v>
      </c>
      <c r="F8" s="55">
        <f>IFERROR(QUARTILE(PKPT5[C],3),"")</f>
        <v>1.7964285714285713</v>
      </c>
      <c r="G8" s="55">
        <f>IFERROR(QUARTILE(PKPT5[G],3),"")</f>
        <v>1.0598214285714285</v>
      </c>
      <c r="I8" s="64" t="s">
        <v>21</v>
      </c>
      <c r="J8" s="5"/>
      <c r="K8" s="87">
        <f>IFERROR(STDEV(PKPT5[D]),"")</f>
        <v>0.3894180586726273</v>
      </c>
      <c r="L8" s="84">
        <f>IFERROR(STDEV(PKPT5[I]),"")</f>
        <v>0.26622758101677368</v>
      </c>
      <c r="N8" s="180"/>
      <c r="O8" s="185"/>
      <c r="P8" s="209"/>
      <c r="Q8" s="209"/>
    </row>
    <row r="9" spans="1:100" ht="21" x14ac:dyDescent="0.5">
      <c r="A9" s="236" t="s">
        <v>85</v>
      </c>
      <c r="B9" s="224" t="s">
        <v>63</v>
      </c>
      <c r="C9" s="224"/>
      <c r="D9" s="225"/>
      <c r="E9" s="53" t="s">
        <v>30</v>
      </c>
      <c r="F9" s="55">
        <f>IFERROR(QUARTILE(PKPT5[C],1),"")</f>
        <v>1.157142857142857</v>
      </c>
      <c r="G9" s="55">
        <f>IFERROR(QUARTILE(PKPT5[G],1),"")</f>
        <v>0.72142857142857142</v>
      </c>
      <c r="I9" s="116"/>
      <c r="J9" s="112"/>
      <c r="K9" s="112"/>
      <c r="L9" s="117" t="s">
        <v>65</v>
      </c>
      <c r="N9" s="44"/>
      <c r="O9" s="35"/>
      <c r="P9" s="76"/>
      <c r="Q9" s="76"/>
    </row>
    <row r="10" spans="1:100" ht="18.75" x14ac:dyDescent="0.45">
      <c r="A10" s="237"/>
      <c r="B10" s="226"/>
      <c r="C10" s="226"/>
      <c r="D10" s="227"/>
      <c r="E10" s="53" t="s">
        <v>32</v>
      </c>
      <c r="F10" s="55">
        <f>IFERROR((F8-F9),"")</f>
        <v>0.63928571428571423</v>
      </c>
      <c r="G10" s="55">
        <f>IFERROR((G8-G9),"")</f>
        <v>0.33839285714285705</v>
      </c>
      <c r="I10" s="64" t="s">
        <v>27</v>
      </c>
      <c r="J10" s="5"/>
      <c r="K10" s="5"/>
      <c r="L10" s="85">
        <f>SQRT(VAR(PKPT5[D])/$K$7 + VAR(PKPT5[I])/$L$7)</f>
        <v>7.4890071353145821E-2</v>
      </c>
      <c r="N10" s="20"/>
      <c r="O10" s="34"/>
    </row>
    <row r="11" spans="1:100" ht="19.5" thickBot="1" x14ac:dyDescent="0.5">
      <c r="A11" s="4"/>
      <c r="B11" s="4"/>
      <c r="C11" s="4"/>
      <c r="D11" s="9"/>
      <c r="E11" s="53" t="s">
        <v>36</v>
      </c>
      <c r="F11" s="55">
        <f>IFERROR(F8+(1.5*F10),"")</f>
        <v>2.7553571428571426</v>
      </c>
      <c r="G11" s="55">
        <f>IFERROR(G8+(1.5*G10),"")</f>
        <v>1.5674107142857141</v>
      </c>
      <c r="I11" s="64" t="s">
        <v>29</v>
      </c>
      <c r="J11" s="5"/>
      <c r="K11" s="5"/>
      <c r="L11" s="80">
        <f>1.65*(L10)/(K6-L6)</f>
        <v>0.22416665399060218</v>
      </c>
      <c r="N11" s="6"/>
      <c r="O11" s="6"/>
      <c r="P11" s="2"/>
      <c r="Q11" s="2"/>
    </row>
    <row r="12" spans="1:100" ht="18.75" x14ac:dyDescent="0.45">
      <c r="A12" s="1"/>
      <c r="B12" s="1"/>
      <c r="C12" s="1"/>
      <c r="D12" s="1"/>
      <c r="E12" s="53" t="s">
        <v>37</v>
      </c>
      <c r="F12" s="55">
        <f>IFERROR(F9-(1.5*F10),"")</f>
        <v>0.19821428571428568</v>
      </c>
      <c r="G12" s="55">
        <f>IFERROR(G9-(1.5*G10),"")</f>
        <v>0.21383928571428579</v>
      </c>
      <c r="I12" s="86" t="s">
        <v>86</v>
      </c>
      <c r="J12" s="11"/>
      <c r="K12" s="11"/>
      <c r="L12" s="91" t="str">
        <f>IF(L11&lt;=0.3,"YES","NO")</f>
        <v>YES</v>
      </c>
      <c r="N12" s="1"/>
      <c r="O12" s="1"/>
      <c r="P12" s="88" t="s">
        <v>39</v>
      </c>
      <c r="Q12" s="89" t="s">
        <v>40</v>
      </c>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row>
    <row r="13" spans="1:100" ht="19.5" thickBot="1" x14ac:dyDescent="0.5">
      <c r="A13" s="15"/>
      <c r="B13" s="211"/>
      <c r="C13" s="42"/>
      <c r="D13" s="212"/>
      <c r="E13" s="42"/>
      <c r="F13" s="22"/>
      <c r="G13" s="9"/>
      <c r="I13" s="196" t="s">
        <v>65</v>
      </c>
      <c r="J13" s="214"/>
      <c r="K13" s="218" t="str">
        <f>IF(L11&lt;=0.3, "Use mean value","Use lower bound 
or 
Conduct more test")</f>
        <v>Use mean value</v>
      </c>
      <c r="L13" s="219"/>
      <c r="N13" s="33">
        <v>5</v>
      </c>
      <c r="O13" s="45" t="s">
        <v>15</v>
      </c>
      <c r="P13" s="77">
        <f>IFERROR(IF(O13="Mean value",L17*N13*365/1000,IF(O13="Lower bound",L18*N13*365/1000,"")),"")</f>
        <v>1.0060047886141648</v>
      </c>
      <c r="Q13" s="78" t="s">
        <v>42</v>
      </c>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row>
    <row r="14" spans="1:100" ht="18.75" x14ac:dyDescent="0.45">
      <c r="A14" s="6"/>
      <c r="B14" s="211"/>
      <c r="C14" s="213"/>
      <c r="D14" s="212"/>
      <c r="E14" s="213"/>
      <c r="F14" s="22"/>
      <c r="G14" s="9"/>
      <c r="I14" s="197"/>
      <c r="J14" s="215"/>
      <c r="K14" s="220"/>
      <c r="L14" s="221"/>
      <c r="N14" s="1"/>
      <c r="O14" s="1"/>
      <c r="P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row>
    <row r="15" spans="1:100" ht="18.75" x14ac:dyDescent="0.45">
      <c r="A15" s="6"/>
      <c r="B15" s="6"/>
      <c r="C15" s="213"/>
      <c r="D15" s="6"/>
      <c r="E15" s="213"/>
      <c r="F15" s="22"/>
      <c r="G15" s="9"/>
      <c r="I15" s="197"/>
      <c r="J15" s="215"/>
      <c r="K15" s="220"/>
      <c r="L15" s="221"/>
      <c r="N15" s="1"/>
      <c r="O15" s="1"/>
      <c r="P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row>
    <row r="16" spans="1:100" ht="18.75" x14ac:dyDescent="0.45">
      <c r="A16" s="6"/>
      <c r="B16" s="6"/>
      <c r="C16" s="6"/>
      <c r="D16" s="1"/>
      <c r="E16" s="6"/>
      <c r="F16" s="207" t="s">
        <v>80</v>
      </c>
      <c r="G16" s="208" t="s">
        <v>87</v>
      </c>
      <c r="I16" s="198"/>
      <c r="J16" s="216"/>
      <c r="K16" s="222"/>
      <c r="L16" s="223"/>
      <c r="N16" s="1"/>
      <c r="O16" s="1"/>
      <c r="P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row>
    <row r="17" spans="1:100" ht="18.75" x14ac:dyDescent="0.45">
      <c r="A17" s="6"/>
      <c r="B17" s="6"/>
      <c r="C17" s="6"/>
      <c r="D17" s="1"/>
      <c r="E17" s="1"/>
      <c r="F17" s="207"/>
      <c r="G17" s="208"/>
      <c r="I17" s="64" t="s">
        <v>15</v>
      </c>
      <c r="J17" s="5" t="s">
        <v>38</v>
      </c>
      <c r="K17" s="5"/>
      <c r="L17" s="65">
        <f>K6-L6</f>
        <v>0.55123550061050119</v>
      </c>
      <c r="N17" s="1"/>
      <c r="O17" s="1"/>
      <c r="P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row>
    <row r="18" spans="1:100" ht="15.95" customHeight="1" x14ac:dyDescent="0.45">
      <c r="A18" s="4"/>
      <c r="B18" s="4"/>
      <c r="C18" s="32" t="s">
        <v>41</v>
      </c>
      <c r="E18" s="32" t="s">
        <v>41</v>
      </c>
      <c r="F18" s="207"/>
      <c r="G18" s="208"/>
      <c r="I18" s="64" t="s">
        <v>18</v>
      </c>
      <c r="J18" s="5" t="s">
        <v>38</v>
      </c>
      <c r="K18" s="5"/>
      <c r="L18" s="65" t="str">
        <f>IF(L12="Yes","",L17-1.65*L10)</f>
        <v/>
      </c>
      <c r="N18" s="1"/>
      <c r="O18" s="1"/>
      <c r="P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row>
    <row r="19" spans="1:100" ht="15.95" hidden="1" customHeight="1" x14ac:dyDescent="0.45">
      <c r="A19" s="47" t="s">
        <v>43</v>
      </c>
      <c r="B19" s="47" t="s">
        <v>44</v>
      </c>
      <c r="C19" s="48" t="s">
        <v>45</v>
      </c>
      <c r="D19" s="47" t="s">
        <v>66</v>
      </c>
      <c r="E19" s="47" t="s">
        <v>88</v>
      </c>
      <c r="F19" s="38" t="s">
        <v>46</v>
      </c>
      <c r="G19" s="38" t="s">
        <v>89</v>
      </c>
      <c r="N19" s="1"/>
      <c r="O19" s="1"/>
      <c r="P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row>
    <row r="20" spans="1:100" ht="18.75" x14ac:dyDescent="0.45">
      <c r="A20" s="119">
        <v>1</v>
      </c>
      <c r="B20" s="120" t="s">
        <v>48</v>
      </c>
      <c r="C20" s="121">
        <v>1.0285714285714287</v>
      </c>
      <c r="D20" s="121" t="s">
        <v>90</v>
      </c>
      <c r="E20" s="122">
        <v>0.94</v>
      </c>
      <c r="F20" s="135">
        <f>IF(PKPT5[[#This Row],[C]]&lt;&gt;0,IF((OR(C20&gt;=$F$11, C20&lt;=$F$12)), "Outlier",PKPT5[[#This Row],[C]]), "")</f>
        <v>1.0285714285714287</v>
      </c>
      <c r="G20" s="143">
        <f>IF(PKPT5[[#This Row],[G]]&lt;&gt;0,IF((OR(E20&gt;=$G$11, E20&lt;=$G$12)), "Outlier",PKPT5[[#This Row],[G]]), "")</f>
        <v>0.94</v>
      </c>
      <c r="I20" s="1"/>
      <c r="J20" s="1"/>
      <c r="K20" s="1"/>
      <c r="L20" s="1"/>
      <c r="N20" s="1"/>
      <c r="O20" s="1"/>
      <c r="P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row>
    <row r="21" spans="1:100" ht="18.75" x14ac:dyDescent="0.45">
      <c r="A21" s="119">
        <v>2</v>
      </c>
      <c r="B21" s="120" t="s">
        <v>49</v>
      </c>
      <c r="C21" s="121">
        <v>1.3928571428571428</v>
      </c>
      <c r="D21" s="121" t="s">
        <v>91</v>
      </c>
      <c r="E21" s="122">
        <v>1.05</v>
      </c>
      <c r="F21" s="144">
        <f>IF(PKPT5[[#This Row],[C]]&lt;&gt;0,IF((OR(C21&gt;=$F$11, C21&lt;=$F$12)), "Outlier",PKPT5[[#This Row],[C]]), "")</f>
        <v>1.3928571428571428</v>
      </c>
      <c r="G21" s="143">
        <f>IF(PKPT5[[#This Row],[G]]&lt;&gt;0,IF((OR(E21&gt;=$G$11, E21&lt;=$G$12)), "Outlier",PKPT5[[#This Row],[G]]), "")</f>
        <v>1.05</v>
      </c>
      <c r="I21" s="1"/>
      <c r="J21" s="1"/>
      <c r="K21" s="1"/>
      <c r="L21" s="1"/>
      <c r="N21" s="1"/>
      <c r="O21" s="1"/>
      <c r="P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row>
    <row r="22" spans="1:100" ht="18.75" x14ac:dyDescent="0.45">
      <c r="A22" s="119">
        <v>3</v>
      </c>
      <c r="B22" s="120" t="s">
        <v>50</v>
      </c>
      <c r="C22" s="121">
        <v>1.87</v>
      </c>
      <c r="D22" s="121" t="s">
        <v>92</v>
      </c>
      <c r="E22" s="122">
        <v>1.1428571428571428</v>
      </c>
      <c r="F22" s="144">
        <f>IF(PKPT5[[#This Row],[C]]&lt;&gt;0,IF((OR(C22&gt;=$F$11, C22&lt;=$F$12)), "Outlier",PKPT5[[#This Row],[C]]), "")</f>
        <v>1.87</v>
      </c>
      <c r="G22" s="143">
        <f>IF(PKPT5[[#This Row],[G]]&lt;&gt;0,IF((OR(E22&gt;=$G$11, E22&lt;=$G$12)), "Outlier",PKPT5[[#This Row],[G]]), "")</f>
        <v>1.1428571428571428</v>
      </c>
      <c r="I22" s="1"/>
      <c r="J22" s="1"/>
      <c r="K22" s="1"/>
      <c r="L22" s="1"/>
      <c r="N22" s="1"/>
      <c r="O22" s="1"/>
      <c r="P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row>
    <row r="23" spans="1:100" ht="18.75" x14ac:dyDescent="0.45">
      <c r="A23" s="119">
        <v>4</v>
      </c>
      <c r="B23" s="120" t="s">
        <v>51</v>
      </c>
      <c r="C23" s="121">
        <v>1.1357142857142857</v>
      </c>
      <c r="D23" s="121" t="s">
        <v>93</v>
      </c>
      <c r="E23" s="122">
        <v>0.94285714285714295</v>
      </c>
      <c r="F23" s="144">
        <f>IF(PKPT5[[#This Row],[C]]&lt;&gt;0,IF((OR(C23&gt;=$F$11, C23&lt;=$F$12)), "Outlier",PKPT5[[#This Row],[C]]), "")</f>
        <v>1.1357142857142857</v>
      </c>
      <c r="G23" s="143">
        <f>IF(PKPT5[[#This Row],[G]]&lt;&gt;0,IF((OR(E23&gt;=$G$11, E23&lt;=$G$12)), "Outlier",PKPT5[[#This Row],[G]]), "")</f>
        <v>0.94285714285714295</v>
      </c>
      <c r="I23" s="1"/>
      <c r="J23" s="1"/>
      <c r="K23" s="1"/>
      <c r="L23" s="1"/>
      <c r="N23" s="1"/>
      <c r="O23" s="1"/>
      <c r="P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row>
    <row r="24" spans="1:100" ht="18.75" x14ac:dyDescent="0.45">
      <c r="A24" s="119">
        <v>5</v>
      </c>
      <c r="B24" s="120" t="s">
        <v>52</v>
      </c>
      <c r="C24" s="121">
        <v>1.18</v>
      </c>
      <c r="D24" s="121" t="s">
        <v>94</v>
      </c>
      <c r="E24" s="122">
        <v>0.53</v>
      </c>
      <c r="F24" s="144">
        <f>IF(PKPT5[[#This Row],[C]]&lt;&gt;0,IF((OR(C24&gt;=$F$11, C24&lt;=$F$12)), "Outlier",PKPT5[[#This Row],[C]]), "")</f>
        <v>1.18</v>
      </c>
      <c r="G24" s="143">
        <f>IF(PKPT5[[#This Row],[G]]&lt;&gt;0,IF((OR(E24&gt;=$G$11, E24&lt;=$G$12)), "Outlier",PKPT5[[#This Row],[G]]), "")</f>
        <v>0.53</v>
      </c>
      <c r="I24" s="1"/>
      <c r="J24" s="1"/>
      <c r="K24" s="1"/>
      <c r="L24" s="1"/>
      <c r="N24" s="1"/>
      <c r="O24" s="1"/>
      <c r="P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row>
    <row r="25" spans="1:100" ht="18.75" x14ac:dyDescent="0.45">
      <c r="A25" s="119">
        <v>6</v>
      </c>
      <c r="B25" s="120" t="s">
        <v>67</v>
      </c>
      <c r="C25" s="121">
        <v>0.94</v>
      </c>
      <c r="D25" s="121" t="s">
        <v>95</v>
      </c>
      <c r="E25" s="122">
        <v>0.82</v>
      </c>
      <c r="F25" s="144">
        <f>IF(PKPT5[[#This Row],[C]]&lt;&gt;0,IF((OR(C25&gt;=$F$11, C25&lt;=$F$12)), "Outlier",PKPT5[[#This Row],[C]]), "")</f>
        <v>0.94</v>
      </c>
      <c r="G25" s="143">
        <f>IF(PKPT5[[#This Row],[G]]&lt;&gt;0,IF((OR(E25&gt;=$G$11, E25&lt;=$G$12)), "Outlier",PKPT5[[#This Row],[G]]), "")</f>
        <v>0.82</v>
      </c>
      <c r="I25" s="1"/>
      <c r="J25" s="1"/>
      <c r="K25" s="1"/>
      <c r="L25" s="1"/>
      <c r="N25" s="1"/>
      <c r="O25" s="1"/>
      <c r="P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row>
    <row r="26" spans="1:100" ht="18.75" x14ac:dyDescent="0.45">
      <c r="A26" s="119">
        <v>7</v>
      </c>
      <c r="B26" s="120" t="s">
        <v>53</v>
      </c>
      <c r="C26" s="121">
        <v>1.1428571428571428</v>
      </c>
      <c r="D26" s="121" t="s">
        <v>96</v>
      </c>
      <c r="E26" s="122">
        <v>0.94285714285714295</v>
      </c>
      <c r="F26" s="144">
        <f>IF(PKPT5[[#This Row],[C]]&lt;&gt;0,IF((OR(C26&gt;=$F$11, C26&lt;=$F$12)), "Outlier",PKPT5[[#This Row],[C]]), "")</f>
        <v>1.1428571428571428</v>
      </c>
      <c r="G26" s="143">
        <f>IF(PKPT5[[#This Row],[G]]&lt;&gt;0,IF((OR(E26&gt;=$G$11, E26&lt;=$G$12)), "Outlier",PKPT5[[#This Row],[G]]), "")</f>
        <v>0.94285714285714295</v>
      </c>
      <c r="I26" s="1"/>
      <c r="J26" s="1"/>
      <c r="K26" s="1"/>
      <c r="L26" s="1"/>
      <c r="N26" s="1"/>
      <c r="O26" s="1"/>
      <c r="P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row>
    <row r="27" spans="1:100" ht="18.75" x14ac:dyDescent="0.45">
      <c r="A27" s="119">
        <v>8</v>
      </c>
      <c r="B27" s="120" t="s">
        <v>54</v>
      </c>
      <c r="C27" s="121">
        <v>1.157142857142857</v>
      </c>
      <c r="D27" s="121" t="s">
        <v>97</v>
      </c>
      <c r="E27" s="122">
        <v>0.63571428571428579</v>
      </c>
      <c r="F27" s="144">
        <f>IF(PKPT5[[#This Row],[C]]&lt;&gt;0,IF((OR(C27&gt;=$F$11, C27&lt;=$F$12)), "Outlier",PKPT5[[#This Row],[C]]), "")</f>
        <v>1.157142857142857</v>
      </c>
      <c r="G27" s="143">
        <f>IF(PKPT5[[#This Row],[G]]&lt;&gt;0,IF((OR(E27&gt;=$G$11, E27&lt;=$G$12)), "Outlier",PKPT5[[#This Row],[G]]), "")</f>
        <v>0.63571428571428579</v>
      </c>
      <c r="I27" s="1"/>
      <c r="J27" s="1"/>
      <c r="K27" s="1"/>
      <c r="L27" s="1"/>
      <c r="N27" s="1"/>
      <c r="O27" s="1"/>
      <c r="P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row>
    <row r="28" spans="1:100" ht="18.75" x14ac:dyDescent="0.45">
      <c r="A28" s="119">
        <v>9</v>
      </c>
      <c r="B28" s="120" t="s">
        <v>55</v>
      </c>
      <c r="C28" s="121">
        <v>2.19</v>
      </c>
      <c r="D28" s="121" t="s">
        <v>98</v>
      </c>
      <c r="E28" s="122">
        <v>1.5535714285714286</v>
      </c>
      <c r="F28" s="144">
        <f>IF(PKPT5[[#This Row],[C]]&lt;&gt;0,IF((OR(C28&gt;=$F$11, C28&lt;=$F$12)), "Outlier",PKPT5[[#This Row],[C]]), "")</f>
        <v>2.19</v>
      </c>
      <c r="G28" s="143">
        <f>IF(PKPT5[[#This Row],[G]]&lt;&gt;0,IF((OR(E28&gt;=$G$11, E28&lt;=$G$12)), "Outlier",PKPT5[[#This Row],[G]]), "")</f>
        <v>1.5535714285714286</v>
      </c>
      <c r="I28" s="1"/>
      <c r="J28" s="1"/>
      <c r="K28" s="1"/>
      <c r="L28" s="1"/>
      <c r="N28" s="1"/>
      <c r="O28" s="1"/>
      <c r="P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row>
    <row r="29" spans="1:100" ht="18.75" x14ac:dyDescent="0.45">
      <c r="A29" s="119">
        <v>10</v>
      </c>
      <c r="B29" s="120" t="s">
        <v>68</v>
      </c>
      <c r="C29" s="121">
        <v>1.52</v>
      </c>
      <c r="D29" s="121" t="s">
        <v>99</v>
      </c>
      <c r="E29" s="122">
        <v>1.1392857142857142</v>
      </c>
      <c r="F29" s="144">
        <f>IF(PKPT5[[#This Row],[C]]&lt;&gt;0,IF((OR(C29&gt;=$F$11, C29&lt;=$F$12)), "Outlier",PKPT5[[#This Row],[C]]), "")</f>
        <v>1.52</v>
      </c>
      <c r="G29" s="143">
        <f>IF(PKPT5[[#This Row],[G]]&lt;&gt;0,IF((OR(E29&gt;=$G$11, E29&lt;=$G$12)), "Outlier",PKPT5[[#This Row],[G]]), "")</f>
        <v>1.1392857142857142</v>
      </c>
      <c r="I29" s="1"/>
      <c r="J29" s="1"/>
      <c r="K29" s="1"/>
      <c r="L29" s="1"/>
      <c r="N29" s="1"/>
      <c r="O29" s="1"/>
      <c r="P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row>
    <row r="30" spans="1:100" ht="18.75" x14ac:dyDescent="0.45">
      <c r="A30" s="119">
        <v>11</v>
      </c>
      <c r="B30" s="120" t="s">
        <v>69</v>
      </c>
      <c r="C30" s="121">
        <v>1.7964285714285713</v>
      </c>
      <c r="D30" s="121" t="s">
        <v>100</v>
      </c>
      <c r="E30" s="122">
        <v>1.4071428571428573</v>
      </c>
      <c r="F30" s="144">
        <f>IF(PKPT5[[#This Row],[C]]&lt;&gt;0,IF((OR(C30&gt;=$F$11, C30&lt;=$F$12)), "Outlier",PKPT5[[#This Row],[C]]), "")</f>
        <v>1.7964285714285713</v>
      </c>
      <c r="G30" s="143">
        <f>IF(PKPT5[[#This Row],[G]]&lt;&gt;0,IF((OR(E30&gt;=$G$11, E30&lt;=$G$12)), "Outlier",PKPT5[[#This Row],[G]]), "")</f>
        <v>1.4071428571428573</v>
      </c>
      <c r="I30" s="1"/>
      <c r="J30" s="1"/>
      <c r="K30" s="1"/>
      <c r="L30" s="1"/>
      <c r="N30" s="1"/>
      <c r="O30" s="1"/>
      <c r="P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row>
    <row r="31" spans="1:100" ht="18.75" x14ac:dyDescent="0.45">
      <c r="A31" s="119">
        <v>12</v>
      </c>
      <c r="B31" s="120" t="s">
        <v>70</v>
      </c>
      <c r="C31" s="121">
        <v>1.8857142857142857</v>
      </c>
      <c r="D31" s="121" t="s">
        <v>101</v>
      </c>
      <c r="E31" s="122">
        <v>1.0535714285714286</v>
      </c>
      <c r="F31" s="144">
        <f>IF(PKPT5[[#This Row],[C]]&lt;&gt;0,IF((OR(C31&gt;=$F$11, C31&lt;=$F$12)), "Outlier",PKPT5[[#This Row],[C]]), "")</f>
        <v>1.8857142857142857</v>
      </c>
      <c r="G31" s="143">
        <f>IF(PKPT5[[#This Row],[G]]&lt;&gt;0,IF((OR(E31&gt;=$G$11, E31&lt;=$G$12)), "Outlier",PKPT5[[#This Row],[G]]), "")</f>
        <v>1.0535714285714286</v>
      </c>
      <c r="I31" s="1"/>
      <c r="J31" s="1"/>
      <c r="K31" s="1"/>
      <c r="L31" s="1"/>
      <c r="N31" s="1"/>
      <c r="O31" s="1"/>
      <c r="P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row>
    <row r="32" spans="1:100" ht="18.75" x14ac:dyDescent="0.45">
      <c r="A32" s="119">
        <v>13</v>
      </c>
      <c r="B32" s="120" t="s">
        <v>56</v>
      </c>
      <c r="C32" s="121">
        <v>2.2799999999999998</v>
      </c>
      <c r="D32" s="121" t="s">
        <v>102</v>
      </c>
      <c r="E32" s="122">
        <v>1.5857142857142856</v>
      </c>
      <c r="F32" s="144">
        <f>IF(PKPT5[[#This Row],[C]]&lt;&gt;0,IF((OR(C32&gt;=$F$11, C32&lt;=$F$12)), "Outlier",PKPT5[[#This Row],[C]]), "")</f>
        <v>2.2799999999999998</v>
      </c>
      <c r="G32" s="143" t="str">
        <f>IF(PKPT5[[#This Row],[G]]&lt;&gt;0,IF((OR(E32&gt;=$G$11, E32&lt;=$G$12)), "Outlier",PKPT5[[#This Row],[G]]), "")</f>
        <v>Outlier</v>
      </c>
      <c r="I32" s="1"/>
      <c r="J32" s="1"/>
      <c r="K32" s="1"/>
      <c r="L32" s="1"/>
      <c r="N32" s="1"/>
      <c r="O32" s="1"/>
      <c r="P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row>
    <row r="33" spans="1:100" ht="18.75" x14ac:dyDescent="0.45">
      <c r="A33" s="119">
        <v>14</v>
      </c>
      <c r="B33" s="120" t="s">
        <v>71</v>
      </c>
      <c r="C33" s="121">
        <v>1.3285714285714281</v>
      </c>
      <c r="D33" s="121" t="s">
        <v>103</v>
      </c>
      <c r="E33" s="122">
        <v>0.78333333333333355</v>
      </c>
      <c r="F33" s="144">
        <f>IF(PKPT5[[#This Row],[C]]&lt;&gt;0,IF((OR(C33&gt;=$F$11, C33&lt;=$F$12)), "Outlier",PKPT5[[#This Row],[C]]), "")</f>
        <v>1.3285714285714281</v>
      </c>
      <c r="G33" s="143">
        <f>IF(PKPT5[[#This Row],[G]]&lt;&gt;0,IF((OR(E33&gt;=$G$11, E33&lt;=$G$12)), "Outlier",PKPT5[[#This Row],[G]]), "")</f>
        <v>0.78333333333333355</v>
      </c>
      <c r="I33" s="1"/>
      <c r="J33" s="1"/>
      <c r="K33" s="1"/>
      <c r="L33" s="1"/>
      <c r="N33" s="1"/>
      <c r="O33" s="1"/>
      <c r="P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row>
    <row r="34" spans="1:100" ht="18.75" x14ac:dyDescent="0.45">
      <c r="A34" s="119">
        <v>15</v>
      </c>
      <c r="B34" s="120" t="s">
        <v>72</v>
      </c>
      <c r="C34" s="121">
        <v>1.1071428571428572</v>
      </c>
      <c r="D34" s="121" t="s">
        <v>104</v>
      </c>
      <c r="E34" s="122">
        <v>0.80714285714285716</v>
      </c>
      <c r="F34" s="144">
        <f>IF(PKPT5[[#This Row],[C]]&lt;&gt;0,IF((OR(C34&gt;=$F$11, C34&lt;=$F$12)), "Outlier",PKPT5[[#This Row],[C]]), "")</f>
        <v>1.1071428571428572</v>
      </c>
      <c r="G34" s="143">
        <f>IF(PKPT5[[#This Row],[G]]&lt;&gt;0,IF((OR(E34&gt;=$G$11, E34&lt;=$G$12)), "Outlier",PKPT5[[#This Row],[G]]), "")</f>
        <v>0.80714285714285716</v>
      </c>
      <c r="I34" s="1"/>
      <c r="J34" s="1"/>
      <c r="K34" s="1"/>
      <c r="L34" s="1"/>
      <c r="N34" s="1"/>
      <c r="O34" s="1"/>
      <c r="P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row>
    <row r="35" spans="1:100" ht="18.75" x14ac:dyDescent="0.45">
      <c r="A35" s="119">
        <v>16</v>
      </c>
      <c r="B35" s="120" t="s">
        <v>73</v>
      </c>
      <c r="C35" s="121">
        <v>1.1714285714285713</v>
      </c>
      <c r="D35" s="121" t="s">
        <v>105</v>
      </c>
      <c r="E35" s="122">
        <v>0.68571428571428583</v>
      </c>
      <c r="F35" s="144">
        <f>IF(PKPT5[[#This Row],[C]]&lt;&gt;0,IF((OR(C35&gt;=$F$11, C35&lt;=$F$12)), "Outlier",PKPT5[[#This Row],[C]]), "")</f>
        <v>1.1714285714285713</v>
      </c>
      <c r="G35" s="143">
        <f>IF(PKPT5[[#This Row],[G]]&lt;&gt;0,IF((OR(E35&gt;=$G$11, E35&lt;=$G$12)), "Outlier",PKPT5[[#This Row],[G]]), "")</f>
        <v>0.68571428571428583</v>
      </c>
      <c r="I35" s="1"/>
      <c r="J35" s="1"/>
      <c r="K35" s="1"/>
      <c r="L35" s="1"/>
      <c r="N35" s="1"/>
      <c r="O35" s="1"/>
      <c r="P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row>
    <row r="36" spans="1:100" ht="18.75" x14ac:dyDescent="0.45">
      <c r="A36" s="119">
        <v>17</v>
      </c>
      <c r="B36" s="120" t="s">
        <v>74</v>
      </c>
      <c r="C36" s="121">
        <v>0.90714285714285725</v>
      </c>
      <c r="D36" s="121" t="s">
        <v>106</v>
      </c>
      <c r="E36" s="122">
        <v>0.62857142857142867</v>
      </c>
      <c r="F36" s="144">
        <f>IF(PKPT5[[#This Row],[C]]&lt;&gt;0,IF((OR(C36&gt;=$F$11, C36&lt;=$F$12)), "Outlier",PKPT5[[#This Row],[C]]), "")</f>
        <v>0.90714285714285725</v>
      </c>
      <c r="G36" s="143">
        <f>IF(PKPT5[[#This Row],[G]]&lt;&gt;0,IF((OR(E36&gt;=$G$11, E36&lt;=$G$12)), "Outlier",PKPT5[[#This Row],[G]]), "")</f>
        <v>0.62857142857142867</v>
      </c>
      <c r="I36" s="1"/>
      <c r="J36" s="1"/>
      <c r="K36" s="1"/>
      <c r="L36" s="1"/>
      <c r="N36" s="1"/>
      <c r="O36" s="1"/>
      <c r="P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row>
    <row r="37" spans="1:100" ht="18.75" x14ac:dyDescent="0.45">
      <c r="A37" s="119">
        <v>18</v>
      </c>
      <c r="B37" s="120" t="s">
        <v>75</v>
      </c>
      <c r="C37" s="121">
        <v>2.0428571428571427</v>
      </c>
      <c r="D37" s="121" t="s">
        <v>107</v>
      </c>
      <c r="E37" s="122">
        <v>1.0071428571428571</v>
      </c>
      <c r="F37" s="144">
        <f>IF(PKPT5[[#This Row],[C]]&lt;&gt;0,IF((OR(C37&gt;=$F$11, C37&lt;=$F$12)), "Outlier",PKPT5[[#This Row],[C]]), "")</f>
        <v>2.0428571428571427</v>
      </c>
      <c r="G37" s="143">
        <f>IF(PKPT5[[#This Row],[G]]&lt;&gt;0,IF((OR(E37&gt;=$G$11, E37&lt;=$G$12)), "Outlier",PKPT5[[#This Row],[G]]), "")</f>
        <v>1.0071428571428571</v>
      </c>
      <c r="I37" s="1"/>
      <c r="J37" s="1"/>
      <c r="K37" s="1"/>
      <c r="L37" s="1"/>
      <c r="N37" s="1"/>
      <c r="O37" s="1"/>
      <c r="P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row>
    <row r="38" spans="1:100" ht="18.75" x14ac:dyDescent="0.45">
      <c r="A38" s="119">
        <v>19</v>
      </c>
      <c r="B38" s="120" t="s">
        <v>76</v>
      </c>
      <c r="C38" s="121">
        <v>1.2428571428571433</v>
      </c>
      <c r="D38" s="121" t="s">
        <v>108</v>
      </c>
      <c r="E38" s="122">
        <v>0.8857142857142859</v>
      </c>
      <c r="F38" s="144">
        <f>IF(PKPT5[[#This Row],[C]]&lt;&gt;0,IF((OR(C38&gt;=$F$11, C38&lt;=$F$12)), "Outlier",PKPT5[[#This Row],[C]]), "")</f>
        <v>1.2428571428571433</v>
      </c>
      <c r="G38" s="143">
        <f>IF(PKPT5[[#This Row],[G]]&lt;&gt;0,IF((OR(E38&gt;=$G$11, E38&lt;=$G$12)), "Outlier",PKPT5[[#This Row],[G]]), "")</f>
        <v>0.8857142857142859</v>
      </c>
      <c r="I38" s="1"/>
      <c r="J38" s="1"/>
      <c r="K38" s="1"/>
      <c r="L38" s="1"/>
      <c r="N38" s="1"/>
      <c r="O38" s="1"/>
      <c r="P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row>
    <row r="39" spans="1:100" ht="18.75" x14ac:dyDescent="0.45">
      <c r="A39" s="119">
        <v>20</v>
      </c>
      <c r="B39" s="120" t="s">
        <v>77</v>
      </c>
      <c r="C39" s="121">
        <v>1.1692307692307693</v>
      </c>
      <c r="D39" s="121" t="s">
        <v>109</v>
      </c>
      <c r="E39" s="122">
        <v>0.9214285714285716</v>
      </c>
      <c r="F39" s="144">
        <f>IF(PKPT5[[#This Row],[C]]&lt;&gt;0,IF((OR(C39&gt;=$F$11, C39&lt;=$F$12)), "Outlier",PKPT5[[#This Row],[C]]), "")</f>
        <v>1.1692307692307693</v>
      </c>
      <c r="G39" s="143">
        <f>IF(PKPT5[[#This Row],[G]]&lt;&gt;0,IF((OR(E39&gt;=$G$11, E39&lt;=$G$12)), "Outlier",PKPT5[[#This Row],[G]]), "")</f>
        <v>0.9214285714285716</v>
      </c>
      <c r="I39" s="1"/>
      <c r="J39" s="1"/>
      <c r="K39" s="1"/>
      <c r="L39" s="1"/>
      <c r="N39" s="1"/>
      <c r="O39" s="1"/>
      <c r="P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row>
    <row r="40" spans="1:100" ht="18.75" x14ac:dyDescent="0.45">
      <c r="A40" s="119">
        <v>21</v>
      </c>
      <c r="B40" s="120" t="s">
        <v>110</v>
      </c>
      <c r="C40" s="121">
        <v>1.5</v>
      </c>
      <c r="D40" s="121" t="s">
        <v>111</v>
      </c>
      <c r="E40" s="122">
        <v>1.0857142857142859</v>
      </c>
      <c r="F40" s="144">
        <f>IF(PKPT5[[#This Row],[C]]&lt;&gt;0,IF((OR(C40&gt;=$F$11, C40&lt;=$F$12)), "Outlier",PKPT5[[#This Row],[C]]), "")</f>
        <v>1.5</v>
      </c>
      <c r="G40" s="143">
        <f>IF(PKPT5[[#This Row],[G]]&lt;&gt;0,IF((OR(E40&gt;=$G$11, E40&lt;=$G$12)), "Outlier",PKPT5[[#This Row],[G]]), "")</f>
        <v>1.0857142857142859</v>
      </c>
      <c r="I40" s="1"/>
      <c r="J40" s="1"/>
      <c r="K40" s="1"/>
      <c r="L40" s="1"/>
      <c r="N40" s="1"/>
      <c r="O40" s="1"/>
      <c r="P40" s="1"/>
      <c r="AO40" s="1"/>
      <c r="AP40" s="1"/>
      <c r="AQ40" s="1"/>
      <c r="AR40" s="1"/>
      <c r="AS40" s="1"/>
      <c r="AT40" s="1"/>
      <c r="AU40" s="1"/>
      <c r="AV40" s="1"/>
      <c r="AW40" s="1"/>
      <c r="AX40" s="1"/>
      <c r="AY40" s="1"/>
      <c r="AZ40" s="1"/>
      <c r="BA40" s="1"/>
      <c r="BB40" s="1"/>
      <c r="BC40" s="1"/>
      <c r="BD40" s="1"/>
      <c r="BE40" s="1"/>
      <c r="BF40" s="1"/>
      <c r="BG40" s="1"/>
      <c r="BH40" s="1"/>
      <c r="BI40" s="1"/>
      <c r="BJ40" s="1"/>
      <c r="BK40" s="1"/>
      <c r="BL40" s="1"/>
      <c r="BM40" s="1"/>
      <c r="BN40" s="1"/>
      <c r="BO40" s="1"/>
      <c r="BP40" s="1"/>
      <c r="BQ40" s="1"/>
      <c r="BR40" s="1"/>
      <c r="BS40" s="1"/>
      <c r="BT40" s="1"/>
      <c r="BU40" s="1"/>
      <c r="BV40" s="1"/>
      <c r="BW40" s="1"/>
      <c r="BX40" s="1"/>
      <c r="BY40" s="1"/>
      <c r="BZ40" s="1"/>
      <c r="CA40" s="1"/>
      <c r="CB40" s="1"/>
      <c r="CC40" s="1"/>
      <c r="CD40" s="1"/>
      <c r="CE40" s="1"/>
      <c r="CF40" s="1"/>
      <c r="CG40" s="1"/>
      <c r="CH40" s="1"/>
      <c r="CI40" s="1"/>
      <c r="CJ40" s="1"/>
      <c r="CK40" s="1"/>
      <c r="CL40" s="1"/>
      <c r="CM40" s="1"/>
      <c r="CN40" s="1"/>
      <c r="CO40" s="1"/>
      <c r="CP40" s="1"/>
      <c r="CQ40" s="1"/>
      <c r="CR40" s="1"/>
      <c r="CS40" s="1"/>
      <c r="CT40" s="1"/>
      <c r="CU40" s="1"/>
      <c r="CV40" s="1"/>
    </row>
    <row r="41" spans="1:100" ht="18.75" x14ac:dyDescent="0.45">
      <c r="A41" s="119">
        <v>22</v>
      </c>
      <c r="B41" s="120" t="s">
        <v>112</v>
      </c>
      <c r="C41" s="121">
        <v>1.6214285714285712</v>
      </c>
      <c r="D41" s="121" t="s">
        <v>113</v>
      </c>
      <c r="E41" s="122">
        <v>1.0785714285714285</v>
      </c>
      <c r="F41" s="144">
        <f>IF(PKPT5[[#This Row],[C]]&lt;&gt;0,IF((OR(C41&gt;=$F$11, C41&lt;=$F$12)), "Outlier",PKPT5[[#This Row],[C]]), "")</f>
        <v>1.6214285714285712</v>
      </c>
      <c r="G41" s="143">
        <f>IF(PKPT5[[#This Row],[G]]&lt;&gt;0,IF((OR(E41&gt;=$G$11, E41&lt;=$G$12)), "Outlier",PKPT5[[#This Row],[G]]), "")</f>
        <v>1.0785714285714285</v>
      </c>
      <c r="I41" s="1"/>
      <c r="J41" s="1"/>
      <c r="K41" s="1"/>
      <c r="L41" s="1"/>
      <c r="N41" s="1"/>
      <c r="O41" s="1"/>
      <c r="P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1"/>
      <c r="CI41" s="1"/>
      <c r="CJ41" s="1"/>
      <c r="CK41" s="1"/>
      <c r="CL41" s="1"/>
      <c r="CM41" s="1"/>
      <c r="CN41" s="1"/>
      <c r="CO41" s="1"/>
      <c r="CP41" s="1"/>
      <c r="CQ41" s="1"/>
      <c r="CR41" s="1"/>
      <c r="CS41" s="1"/>
      <c r="CT41" s="1"/>
      <c r="CU41" s="1"/>
      <c r="CV41" s="1"/>
    </row>
    <row r="42" spans="1:100" ht="18.75" x14ac:dyDescent="0.45">
      <c r="A42" s="119">
        <v>23</v>
      </c>
      <c r="B42" s="120" t="s">
        <v>114</v>
      </c>
      <c r="C42" s="121">
        <v>1.3928571428571428</v>
      </c>
      <c r="D42" s="121" t="s">
        <v>115</v>
      </c>
      <c r="E42" s="122">
        <v>0.44285714285714278</v>
      </c>
      <c r="F42" s="144">
        <f>IF(PKPT5[[#This Row],[C]]&lt;&gt;0,IF((OR(C42&gt;=$F$11, C42&lt;=$F$12)), "Outlier",PKPT5[[#This Row],[C]]), "")</f>
        <v>1.3928571428571428</v>
      </c>
      <c r="G42" s="143">
        <f>IF(PKPT5[[#This Row],[G]]&lt;&gt;0,IF((OR(E42&gt;=$G$11, E42&lt;=$G$12)), "Outlier",PKPT5[[#This Row],[G]]), "")</f>
        <v>0.44285714285714278</v>
      </c>
      <c r="I42" s="1"/>
      <c r="J42" s="1"/>
      <c r="K42" s="1"/>
      <c r="L42" s="1"/>
      <c r="N42" s="1"/>
      <c r="O42" s="1"/>
      <c r="P42" s="1"/>
      <c r="AO42" s="1"/>
      <c r="AP42" s="1"/>
      <c r="AQ42" s="1"/>
      <c r="AR42" s="1"/>
      <c r="AS42" s="1"/>
      <c r="AT42" s="1"/>
      <c r="AU42" s="1"/>
      <c r="AV42" s="1"/>
      <c r="AW42" s="1"/>
      <c r="AX42" s="1"/>
      <c r="AY42" s="1"/>
      <c r="AZ42" s="1"/>
      <c r="BA42" s="1"/>
      <c r="BB42" s="1"/>
      <c r="BC42" s="1"/>
      <c r="BD42" s="1"/>
      <c r="BE42" s="1"/>
      <c r="BF42" s="1"/>
      <c r="BG42" s="1"/>
      <c r="BH42" s="1"/>
      <c r="BI42" s="1"/>
      <c r="BJ42" s="1"/>
      <c r="BK42" s="1"/>
      <c r="BL42" s="1"/>
      <c r="BM42" s="1"/>
      <c r="BN42" s="1"/>
      <c r="BO42" s="1"/>
      <c r="BP42" s="1"/>
      <c r="BQ42" s="1"/>
      <c r="BR42" s="1"/>
      <c r="BS42" s="1"/>
      <c r="BT42" s="1"/>
      <c r="BU42" s="1"/>
      <c r="BV42" s="1"/>
      <c r="BW42" s="1"/>
      <c r="BX42" s="1"/>
      <c r="BY42" s="1"/>
      <c r="BZ42" s="1"/>
      <c r="CA42" s="1"/>
      <c r="CB42" s="1"/>
      <c r="CC42" s="1"/>
      <c r="CD42" s="1"/>
      <c r="CE42" s="1"/>
      <c r="CF42" s="1"/>
      <c r="CG42" s="1"/>
      <c r="CH42" s="1"/>
      <c r="CI42" s="1"/>
      <c r="CJ42" s="1"/>
      <c r="CK42" s="1"/>
      <c r="CL42" s="1"/>
      <c r="CM42" s="1"/>
      <c r="CN42" s="1"/>
      <c r="CO42" s="1"/>
      <c r="CP42" s="1"/>
      <c r="CQ42" s="1"/>
      <c r="CR42" s="1"/>
      <c r="CS42" s="1"/>
      <c r="CT42" s="1"/>
      <c r="CU42" s="1"/>
      <c r="CV42" s="1"/>
    </row>
    <row r="43" spans="1:100" ht="18.75" x14ac:dyDescent="0.45">
      <c r="A43" s="119">
        <v>24</v>
      </c>
      <c r="B43" s="120" t="s">
        <v>116</v>
      </c>
      <c r="C43" s="121">
        <v>1.0285714285714287</v>
      </c>
      <c r="D43" s="121" t="s">
        <v>117</v>
      </c>
      <c r="E43" s="122">
        <v>0.83571428571428574</v>
      </c>
      <c r="F43" s="144">
        <f>IF(PKPT5[[#This Row],[C]]&lt;&gt;0,IF((OR(C43&gt;=$F$11, C43&lt;=$F$12)), "Outlier",PKPT5[[#This Row],[C]]), "")</f>
        <v>1.0285714285714287</v>
      </c>
      <c r="G43" s="143">
        <f>IF(PKPT5[[#This Row],[G]]&lt;&gt;0,IF((OR(E43&gt;=$G$11, E43&lt;=$G$12)), "Outlier",PKPT5[[#This Row],[G]]), "")</f>
        <v>0.83571428571428574</v>
      </c>
      <c r="I43" s="1"/>
      <c r="J43" s="1"/>
      <c r="K43" s="1"/>
      <c r="L43" s="1"/>
      <c r="N43" s="1"/>
      <c r="O43" s="1"/>
      <c r="P43" s="1"/>
      <c r="AO43" s="1"/>
      <c r="AP43" s="1"/>
      <c r="AQ43" s="1"/>
      <c r="AR43" s="1"/>
      <c r="AS43" s="1"/>
      <c r="AT43" s="1"/>
      <c r="AU43" s="1"/>
      <c r="AV43" s="1"/>
      <c r="AW43" s="1"/>
      <c r="AX43" s="1"/>
      <c r="AY43" s="1"/>
      <c r="AZ43" s="1"/>
      <c r="BA43" s="1"/>
      <c r="BB43" s="1"/>
      <c r="BC43" s="1"/>
      <c r="BD43" s="1"/>
      <c r="BE43" s="1"/>
      <c r="BF43" s="1"/>
      <c r="BG43" s="1"/>
      <c r="BH43" s="1"/>
      <c r="BI43" s="1"/>
      <c r="BJ43" s="1"/>
      <c r="BK43" s="1"/>
      <c r="BL43" s="1"/>
      <c r="BM43" s="1"/>
      <c r="BN43" s="1"/>
      <c r="BO43" s="1"/>
      <c r="BP43" s="1"/>
      <c r="BQ43" s="1"/>
      <c r="BR43" s="1"/>
      <c r="BS43" s="1"/>
      <c r="BT43" s="1"/>
      <c r="BU43" s="1"/>
      <c r="BV43" s="1"/>
      <c r="BW43" s="1"/>
      <c r="BX43" s="1"/>
      <c r="BY43" s="1"/>
      <c r="BZ43" s="1"/>
      <c r="CA43" s="1"/>
      <c r="CB43" s="1"/>
      <c r="CC43" s="1"/>
      <c r="CD43" s="1"/>
      <c r="CE43" s="1"/>
      <c r="CF43" s="1"/>
      <c r="CG43" s="1"/>
      <c r="CH43" s="1"/>
      <c r="CI43" s="1"/>
      <c r="CJ43" s="1"/>
      <c r="CK43" s="1"/>
      <c r="CL43" s="1"/>
      <c r="CM43" s="1"/>
      <c r="CN43" s="1"/>
      <c r="CO43" s="1"/>
      <c r="CP43" s="1"/>
      <c r="CQ43" s="1"/>
      <c r="CR43" s="1"/>
      <c r="CS43" s="1"/>
      <c r="CT43" s="1"/>
      <c r="CU43" s="1"/>
      <c r="CV43" s="1"/>
    </row>
    <row r="44" spans="1:100" ht="18.75" x14ac:dyDescent="0.45">
      <c r="A44" s="119">
        <v>25</v>
      </c>
      <c r="B44" s="120" t="s">
        <v>118</v>
      </c>
      <c r="C44" s="121">
        <v>1.3928571428571428</v>
      </c>
      <c r="D44" s="121" t="s">
        <v>119</v>
      </c>
      <c r="E44" s="122">
        <v>1.05</v>
      </c>
      <c r="F44" s="144">
        <f>IF(PKPT5[[#This Row],[C]]&lt;&gt;0,IF((OR(C44&gt;=$F$11, C44&lt;=$F$12)), "Outlier",PKPT5[[#This Row],[C]]), "")</f>
        <v>1.3928571428571428</v>
      </c>
      <c r="G44" s="143">
        <f>IF(PKPT5[[#This Row],[G]]&lt;&gt;0,IF((OR(E44&gt;=$G$11, E44&lt;=$G$12)), "Outlier",PKPT5[[#This Row],[G]]), "")</f>
        <v>1.05</v>
      </c>
      <c r="I44" s="1"/>
      <c r="J44" s="1"/>
      <c r="K44" s="1"/>
      <c r="L44" s="1"/>
      <c r="N44" s="1"/>
      <c r="O44" s="1"/>
      <c r="P44" s="1"/>
      <c r="AO44" s="1"/>
      <c r="AP44" s="1"/>
      <c r="AQ44" s="1"/>
      <c r="AR44" s="1"/>
      <c r="AS44" s="1"/>
      <c r="AT44" s="1"/>
      <c r="AU44" s="1"/>
      <c r="AV44" s="1"/>
      <c r="AW44" s="1"/>
      <c r="AX44" s="1"/>
      <c r="AY44" s="1"/>
      <c r="AZ44" s="1"/>
      <c r="BA44" s="1"/>
      <c r="BB44" s="1"/>
      <c r="BC44" s="1"/>
      <c r="BD44" s="1"/>
      <c r="BE44" s="1"/>
      <c r="BF44" s="1"/>
      <c r="BG44" s="1"/>
      <c r="BH44" s="1"/>
      <c r="BI44" s="1"/>
      <c r="BJ44" s="1"/>
      <c r="BK44" s="1"/>
      <c r="BL44" s="1"/>
      <c r="BM44" s="1"/>
      <c r="BN44" s="1"/>
      <c r="BO44" s="1"/>
      <c r="BP44" s="1"/>
      <c r="BQ44" s="1"/>
      <c r="BR44" s="1"/>
      <c r="BS44" s="1"/>
      <c r="BT44" s="1"/>
      <c r="BU44" s="1"/>
      <c r="BV44" s="1"/>
      <c r="BW44" s="1"/>
      <c r="BX44" s="1"/>
      <c r="BY44" s="1"/>
      <c r="BZ44" s="1"/>
      <c r="CA44" s="1"/>
      <c r="CB44" s="1"/>
      <c r="CC44" s="1"/>
      <c r="CD44" s="1"/>
      <c r="CE44" s="1"/>
      <c r="CF44" s="1"/>
      <c r="CG44" s="1"/>
      <c r="CH44" s="1"/>
      <c r="CI44" s="1"/>
      <c r="CJ44" s="1"/>
      <c r="CK44" s="1"/>
      <c r="CL44" s="1"/>
      <c r="CM44" s="1"/>
      <c r="CN44" s="1"/>
      <c r="CO44" s="1"/>
      <c r="CP44" s="1"/>
      <c r="CQ44" s="1"/>
      <c r="CR44" s="1"/>
      <c r="CS44" s="1"/>
      <c r="CT44" s="1"/>
      <c r="CU44" s="1"/>
      <c r="CV44" s="1"/>
    </row>
    <row r="45" spans="1:100" ht="18.75" x14ac:dyDescent="0.45">
      <c r="A45" s="119">
        <v>26</v>
      </c>
      <c r="B45" s="120" t="s">
        <v>120</v>
      </c>
      <c r="C45" s="121">
        <v>2.02</v>
      </c>
      <c r="D45" s="121" t="s">
        <v>121</v>
      </c>
      <c r="E45" s="122">
        <v>1.1428571428571428</v>
      </c>
      <c r="F45" s="144">
        <f>IF(PKPT5[[#This Row],[C]]&lt;&gt;0,IF((OR(C45&gt;=$F$11, C45&lt;=$F$12)), "Outlier",PKPT5[[#This Row],[C]]), "")</f>
        <v>2.02</v>
      </c>
      <c r="G45" s="143">
        <f>IF(PKPT5[[#This Row],[G]]&lt;&gt;0,IF((OR(E45&gt;=$G$11, E45&lt;=$G$12)), "Outlier",PKPT5[[#This Row],[G]]), "")</f>
        <v>1.1428571428571428</v>
      </c>
      <c r="I45" s="1"/>
      <c r="J45" s="1"/>
      <c r="K45" s="1"/>
      <c r="L45" s="1"/>
      <c r="N45" s="1"/>
      <c r="O45" s="1"/>
      <c r="P45" s="1"/>
      <c r="AO45" s="1"/>
      <c r="AP45" s="1"/>
      <c r="AQ45" s="1"/>
      <c r="AR45" s="1"/>
      <c r="AS45" s="1"/>
      <c r="AT45" s="1"/>
      <c r="AU45" s="1"/>
      <c r="AV45" s="1"/>
      <c r="AW45" s="1"/>
      <c r="AX45" s="1"/>
      <c r="AY45" s="1"/>
      <c r="AZ45" s="1"/>
      <c r="BA45" s="1"/>
      <c r="BB45" s="1"/>
      <c r="BC45" s="1"/>
      <c r="BD45" s="1"/>
      <c r="BE45" s="1"/>
      <c r="BF45" s="1"/>
      <c r="BG45" s="1"/>
      <c r="BH45" s="1"/>
      <c r="BI45" s="1"/>
      <c r="BJ45" s="1"/>
      <c r="BK45" s="1"/>
      <c r="BL45" s="1"/>
      <c r="BM45" s="1"/>
      <c r="BN45" s="1"/>
      <c r="BO45" s="1"/>
      <c r="BP45" s="1"/>
      <c r="BQ45" s="1"/>
      <c r="BR45" s="1"/>
      <c r="BS45" s="1"/>
      <c r="BT45" s="1"/>
      <c r="BU45" s="1"/>
      <c r="BV45" s="1"/>
      <c r="BW45" s="1"/>
      <c r="BX45" s="1"/>
      <c r="BY45" s="1"/>
      <c r="BZ45" s="1"/>
      <c r="CA45" s="1"/>
      <c r="CB45" s="1"/>
      <c r="CC45" s="1"/>
      <c r="CD45" s="1"/>
      <c r="CE45" s="1"/>
      <c r="CF45" s="1"/>
      <c r="CG45" s="1"/>
      <c r="CH45" s="1"/>
      <c r="CI45" s="1"/>
      <c r="CJ45" s="1"/>
      <c r="CK45" s="1"/>
      <c r="CL45" s="1"/>
      <c r="CM45" s="1"/>
      <c r="CN45" s="1"/>
      <c r="CO45" s="1"/>
      <c r="CP45" s="1"/>
      <c r="CQ45" s="1"/>
      <c r="CR45" s="1"/>
      <c r="CS45" s="1"/>
      <c r="CT45" s="1"/>
      <c r="CU45" s="1"/>
      <c r="CV45" s="1"/>
    </row>
    <row r="46" spans="1:100" ht="18.75" x14ac:dyDescent="0.45">
      <c r="A46" s="119">
        <v>27</v>
      </c>
      <c r="B46" s="120" t="s">
        <v>122</v>
      </c>
      <c r="C46" s="121">
        <v>1.1357142857142857</v>
      </c>
      <c r="D46" s="121" t="s">
        <v>123</v>
      </c>
      <c r="E46" s="122">
        <v>0.94285714285714295</v>
      </c>
      <c r="F46" s="144">
        <f>IF(PKPT5[[#This Row],[C]]&lt;&gt;0,IF((OR(C46&gt;=$F$11, C46&lt;=$F$12)), "Outlier",PKPT5[[#This Row],[C]]), "")</f>
        <v>1.1357142857142857</v>
      </c>
      <c r="G46" s="143">
        <f>IF(PKPT5[[#This Row],[G]]&lt;&gt;0,IF((OR(E46&gt;=$G$11, E46&lt;=$G$12)), "Outlier",PKPT5[[#This Row],[G]]), "")</f>
        <v>0.94285714285714295</v>
      </c>
      <c r="I46" s="1"/>
      <c r="J46" s="1"/>
      <c r="K46" s="1"/>
      <c r="L46" s="1"/>
      <c r="N46" s="1"/>
      <c r="O46" s="1"/>
      <c r="P46" s="1"/>
      <c r="AO46" s="1"/>
      <c r="AP46" s="1"/>
      <c r="AQ46" s="1"/>
      <c r="AR46" s="1"/>
      <c r="AS46" s="1"/>
      <c r="AT46" s="1"/>
      <c r="AU46" s="1"/>
      <c r="AV46" s="1"/>
      <c r="AW46" s="1"/>
      <c r="AX46" s="1"/>
      <c r="AY46" s="1"/>
      <c r="AZ46" s="1"/>
      <c r="BA46" s="1"/>
      <c r="BB46" s="1"/>
      <c r="BC46" s="1"/>
      <c r="BD46" s="1"/>
      <c r="BE46" s="1"/>
      <c r="BF46" s="1"/>
      <c r="BG46" s="1"/>
      <c r="BH46" s="1"/>
      <c r="BI46" s="1"/>
      <c r="BJ46" s="1"/>
      <c r="BK46" s="1"/>
      <c r="BL46" s="1"/>
      <c r="BM46" s="1"/>
      <c r="BN46" s="1"/>
      <c r="BO46" s="1"/>
      <c r="BP46" s="1"/>
      <c r="BQ46" s="1"/>
      <c r="BR46" s="1"/>
      <c r="BS46" s="1"/>
      <c r="BT46" s="1"/>
      <c r="BU46" s="1"/>
      <c r="BV46" s="1"/>
      <c r="BW46" s="1"/>
      <c r="BX46" s="1"/>
      <c r="BY46" s="1"/>
      <c r="BZ46" s="1"/>
      <c r="CA46" s="1"/>
      <c r="CB46" s="1"/>
      <c r="CC46" s="1"/>
      <c r="CD46" s="1"/>
      <c r="CE46" s="1"/>
      <c r="CF46" s="1"/>
      <c r="CG46" s="1"/>
      <c r="CH46" s="1"/>
      <c r="CI46" s="1"/>
      <c r="CJ46" s="1"/>
      <c r="CK46" s="1"/>
      <c r="CL46" s="1"/>
      <c r="CM46" s="1"/>
      <c r="CN46" s="1"/>
      <c r="CO46" s="1"/>
      <c r="CP46" s="1"/>
      <c r="CQ46" s="1"/>
      <c r="CR46" s="1"/>
      <c r="CS46" s="1"/>
      <c r="CT46" s="1"/>
      <c r="CU46" s="1"/>
      <c r="CV46" s="1"/>
    </row>
    <row r="47" spans="1:100" ht="18.75" x14ac:dyDescent="0.45">
      <c r="A47" s="119">
        <v>28</v>
      </c>
      <c r="B47" s="120" t="s">
        <v>124</v>
      </c>
      <c r="C47" s="121">
        <v>1.3785714285714286</v>
      </c>
      <c r="D47" s="121" t="s">
        <v>125</v>
      </c>
      <c r="E47" s="122">
        <v>0.42857142857142855</v>
      </c>
      <c r="F47" s="144">
        <f>IF(PKPT5[[#This Row],[C]]&lt;&gt;0,IF((OR(C47&gt;=$F$11, C47&lt;=$F$12)), "Outlier",PKPT5[[#This Row],[C]]), "")</f>
        <v>1.3785714285714286</v>
      </c>
      <c r="G47" s="143">
        <f>IF(PKPT5[[#This Row],[G]]&lt;&gt;0,IF((OR(E47&gt;=$G$11, E47&lt;=$G$12)), "Outlier",PKPT5[[#This Row],[G]]), "")</f>
        <v>0.42857142857142855</v>
      </c>
      <c r="I47" s="1"/>
      <c r="J47" s="1"/>
      <c r="K47" s="1"/>
      <c r="L47" s="1"/>
      <c r="N47" s="1"/>
      <c r="O47" s="1"/>
      <c r="P47" s="1"/>
      <c r="AO47" s="1"/>
      <c r="AP47" s="1"/>
      <c r="AQ47" s="1"/>
      <c r="AR47" s="1"/>
      <c r="AS47" s="1"/>
      <c r="AT47" s="1"/>
      <c r="AU47" s="1"/>
      <c r="AV47" s="1"/>
      <c r="AW47" s="1"/>
      <c r="AX47" s="1"/>
      <c r="AY47" s="1"/>
      <c r="AZ47" s="1"/>
      <c r="BA47" s="1"/>
      <c r="BB47" s="1"/>
      <c r="BC47" s="1"/>
      <c r="BD47" s="1"/>
      <c r="BE47" s="1"/>
      <c r="BF47" s="1"/>
      <c r="BG47" s="1"/>
      <c r="BH47" s="1"/>
      <c r="BI47" s="1"/>
      <c r="BJ47" s="1"/>
      <c r="BK47" s="1"/>
      <c r="BL47" s="1"/>
      <c r="BM47" s="1"/>
      <c r="BN47" s="1"/>
      <c r="BO47" s="1"/>
      <c r="BP47" s="1"/>
      <c r="BQ47" s="1"/>
      <c r="BR47" s="1"/>
      <c r="BS47" s="1"/>
      <c r="BT47" s="1"/>
      <c r="BU47" s="1"/>
      <c r="BV47" s="1"/>
      <c r="BW47" s="1"/>
      <c r="BX47" s="1"/>
      <c r="BY47" s="1"/>
      <c r="BZ47" s="1"/>
      <c r="CA47" s="1"/>
      <c r="CB47" s="1"/>
      <c r="CC47" s="1"/>
      <c r="CD47" s="1"/>
      <c r="CE47" s="1"/>
      <c r="CF47" s="1"/>
      <c r="CG47" s="1"/>
      <c r="CH47" s="1"/>
      <c r="CI47" s="1"/>
      <c r="CJ47" s="1"/>
      <c r="CK47" s="1"/>
      <c r="CL47" s="1"/>
      <c r="CM47" s="1"/>
      <c r="CN47" s="1"/>
      <c r="CO47" s="1"/>
      <c r="CP47" s="1"/>
      <c r="CQ47" s="1"/>
      <c r="CR47" s="1"/>
      <c r="CS47" s="1"/>
      <c r="CT47" s="1"/>
      <c r="CU47" s="1"/>
      <c r="CV47" s="1"/>
    </row>
    <row r="48" spans="1:100" ht="18.75" x14ac:dyDescent="0.45">
      <c r="A48" s="119">
        <v>29</v>
      </c>
      <c r="B48" s="120" t="s">
        <v>126</v>
      </c>
      <c r="C48" s="121">
        <v>1.34</v>
      </c>
      <c r="D48" s="121" t="s">
        <v>127</v>
      </c>
      <c r="E48" s="122">
        <v>0.72142857142857142</v>
      </c>
      <c r="F48" s="144">
        <f>IF(PKPT5[[#This Row],[C]]&lt;&gt;0,IF((OR(C48&gt;=$F$11, C48&lt;=$F$12)), "Outlier",PKPT5[[#This Row],[C]]), "")</f>
        <v>1.34</v>
      </c>
      <c r="G48" s="143">
        <f>IF(PKPT5[[#This Row],[G]]&lt;&gt;0,IF((OR(E48&gt;=$G$11, E48&lt;=$G$12)), "Outlier",PKPT5[[#This Row],[G]]), "")</f>
        <v>0.72142857142857142</v>
      </c>
      <c r="I48" s="1"/>
      <c r="J48" s="1"/>
      <c r="K48" s="1"/>
      <c r="L48" s="1"/>
      <c r="N48" s="1"/>
      <c r="O48" s="1"/>
      <c r="P48" s="1"/>
      <c r="AO48" s="1"/>
      <c r="AP48" s="1"/>
      <c r="AQ48" s="1"/>
      <c r="AR48" s="1"/>
      <c r="AS48" s="1"/>
      <c r="AT48" s="1"/>
      <c r="AU48" s="1"/>
      <c r="AV48" s="1"/>
      <c r="AW48" s="1"/>
      <c r="AX48" s="1"/>
      <c r="AY48" s="1"/>
      <c r="AZ48" s="1"/>
      <c r="BA48" s="1"/>
      <c r="BB48" s="1"/>
      <c r="BC48" s="1"/>
      <c r="BD48" s="1"/>
      <c r="BE48" s="1"/>
      <c r="BF48" s="1"/>
      <c r="BG48" s="1"/>
      <c r="BH48" s="1"/>
      <c r="BI48" s="1"/>
      <c r="BJ48" s="1"/>
      <c r="BK48" s="1"/>
      <c r="BL48" s="1"/>
      <c r="BM48" s="1"/>
      <c r="BN48" s="1"/>
      <c r="BO48" s="1"/>
      <c r="BP48" s="1"/>
      <c r="BQ48" s="1"/>
      <c r="BR48" s="1"/>
      <c r="BS48" s="1"/>
      <c r="BT48" s="1"/>
      <c r="BU48" s="1"/>
      <c r="BV48" s="1"/>
      <c r="BW48" s="1"/>
      <c r="BX48" s="1"/>
      <c r="BY48" s="1"/>
      <c r="BZ48" s="1"/>
      <c r="CA48" s="1"/>
      <c r="CB48" s="1"/>
      <c r="CC48" s="1"/>
      <c r="CD48" s="1"/>
      <c r="CE48" s="1"/>
      <c r="CF48" s="1"/>
      <c r="CG48" s="1"/>
      <c r="CH48" s="1"/>
      <c r="CI48" s="1"/>
      <c r="CJ48" s="1"/>
      <c r="CK48" s="1"/>
      <c r="CL48" s="1"/>
      <c r="CM48" s="1"/>
      <c r="CN48" s="1"/>
      <c r="CO48" s="1"/>
      <c r="CP48" s="1"/>
      <c r="CQ48" s="1"/>
      <c r="CR48" s="1"/>
      <c r="CS48" s="1"/>
      <c r="CT48" s="1"/>
      <c r="CU48" s="1"/>
      <c r="CV48" s="1"/>
    </row>
    <row r="49" spans="1:100" ht="18.75" x14ac:dyDescent="0.45">
      <c r="A49" s="119">
        <v>30</v>
      </c>
      <c r="B49" s="120" t="s">
        <v>128</v>
      </c>
      <c r="C49" s="121">
        <v>1.24</v>
      </c>
      <c r="D49" s="121" t="s">
        <v>129</v>
      </c>
      <c r="E49" s="122">
        <v>0.94285714285714295</v>
      </c>
      <c r="F49" s="144">
        <f>IF(PKPT5[[#This Row],[C]]&lt;&gt;0,IF((OR(C49&gt;=$F$11, C49&lt;=$F$12)), "Outlier",PKPT5[[#This Row],[C]]), "")</f>
        <v>1.24</v>
      </c>
      <c r="G49" s="143">
        <f>IF(PKPT5[[#This Row],[G]]&lt;&gt;0,IF((OR(E49&gt;=$G$11, E49&lt;=$G$12)), "Outlier",PKPT5[[#This Row],[G]]), "")</f>
        <v>0.94285714285714295</v>
      </c>
      <c r="I49" s="1"/>
      <c r="J49" s="1"/>
      <c r="K49" s="1"/>
      <c r="L49" s="1"/>
      <c r="N49" s="1"/>
      <c r="O49" s="1"/>
      <c r="P49" s="1"/>
      <c r="AO49" s="1"/>
      <c r="AP49" s="1"/>
      <c r="AQ49" s="1"/>
      <c r="AR49" s="1"/>
      <c r="AS49" s="1"/>
      <c r="AT49" s="1"/>
      <c r="AU49" s="1"/>
      <c r="AV49" s="1"/>
      <c r="AW49" s="1"/>
      <c r="AX49" s="1"/>
      <c r="AY49" s="1"/>
      <c r="AZ49" s="1"/>
      <c r="BA49" s="1"/>
      <c r="BB49" s="1"/>
      <c r="BC49" s="1"/>
      <c r="BD49" s="1"/>
      <c r="BE49" s="1"/>
      <c r="BF49" s="1"/>
      <c r="BG49" s="1"/>
      <c r="BH49" s="1"/>
      <c r="BI49" s="1"/>
      <c r="BJ49" s="1"/>
      <c r="BK49" s="1"/>
      <c r="BL49" s="1"/>
      <c r="BM49" s="1"/>
      <c r="BN49" s="1"/>
      <c r="BO49" s="1"/>
      <c r="BP49" s="1"/>
      <c r="BQ49" s="1"/>
      <c r="BR49" s="1"/>
      <c r="BS49" s="1"/>
      <c r="BT49" s="1"/>
      <c r="BU49" s="1"/>
      <c r="BV49" s="1"/>
      <c r="BW49" s="1"/>
      <c r="BX49" s="1"/>
      <c r="BY49" s="1"/>
      <c r="BZ49" s="1"/>
      <c r="CA49" s="1"/>
      <c r="CB49" s="1"/>
      <c r="CC49" s="1"/>
      <c r="CD49" s="1"/>
      <c r="CE49" s="1"/>
      <c r="CF49" s="1"/>
      <c r="CG49" s="1"/>
      <c r="CH49" s="1"/>
      <c r="CI49" s="1"/>
      <c r="CJ49" s="1"/>
      <c r="CK49" s="1"/>
      <c r="CL49" s="1"/>
      <c r="CM49" s="1"/>
      <c r="CN49" s="1"/>
      <c r="CO49" s="1"/>
      <c r="CP49" s="1"/>
      <c r="CQ49" s="1"/>
      <c r="CR49" s="1"/>
      <c r="CS49" s="1"/>
      <c r="CT49" s="1"/>
      <c r="CU49" s="1"/>
      <c r="CV49" s="1"/>
    </row>
    <row r="50" spans="1:100" ht="18.75" x14ac:dyDescent="0.45">
      <c r="A50" s="119">
        <v>31</v>
      </c>
      <c r="B50" s="120" t="s">
        <v>130</v>
      </c>
      <c r="C50" s="121">
        <v>1.157142857142857</v>
      </c>
      <c r="D50" s="121" t="s">
        <v>131</v>
      </c>
      <c r="E50" s="122">
        <v>0.63571428571428579</v>
      </c>
      <c r="F50" s="144">
        <f>IF(PKPT5[[#This Row],[C]]&lt;&gt;0,IF((OR(C50&gt;=$F$11, C50&lt;=$F$12)), "Outlier",PKPT5[[#This Row],[C]]), "")</f>
        <v>1.157142857142857</v>
      </c>
      <c r="G50" s="143">
        <f>IF(PKPT5[[#This Row],[G]]&lt;&gt;0,IF((OR(E50&gt;=$G$11, E50&lt;=$G$12)), "Outlier",PKPT5[[#This Row],[G]]), "")</f>
        <v>0.63571428571428579</v>
      </c>
      <c r="I50" s="1"/>
      <c r="J50" s="1"/>
      <c r="K50" s="1"/>
      <c r="L50" s="1"/>
      <c r="N50" s="1"/>
      <c r="O50" s="1"/>
      <c r="P50" s="1"/>
      <c r="AO50" s="1"/>
      <c r="AP50" s="1"/>
      <c r="AQ50" s="1"/>
      <c r="AR50" s="1"/>
      <c r="AS50" s="1"/>
      <c r="AT50" s="1"/>
      <c r="AU50" s="1"/>
      <c r="AV50" s="1"/>
      <c r="AW50" s="1"/>
      <c r="AX50" s="1"/>
      <c r="AY50" s="1"/>
      <c r="AZ50" s="1"/>
      <c r="BA50" s="1"/>
      <c r="BB50" s="1"/>
      <c r="BC50" s="1"/>
      <c r="BD50" s="1"/>
      <c r="BE50" s="1"/>
      <c r="BF50" s="1"/>
      <c r="BG50" s="1"/>
      <c r="BH50" s="1"/>
      <c r="BI50" s="1"/>
      <c r="BJ50" s="1"/>
      <c r="BK50" s="1"/>
      <c r="BL50" s="1"/>
      <c r="BM50" s="1"/>
      <c r="BN50" s="1"/>
      <c r="BO50" s="1"/>
      <c r="BP50" s="1"/>
      <c r="BQ50" s="1"/>
      <c r="BR50" s="1"/>
      <c r="BS50" s="1"/>
      <c r="BT50" s="1"/>
      <c r="BU50" s="1"/>
      <c r="BV50" s="1"/>
      <c r="BW50" s="1"/>
      <c r="BX50" s="1"/>
      <c r="BY50" s="1"/>
      <c r="BZ50" s="1"/>
      <c r="CA50" s="1"/>
      <c r="CB50" s="1"/>
      <c r="CC50" s="1"/>
      <c r="CD50" s="1"/>
      <c r="CE50" s="1"/>
      <c r="CF50" s="1"/>
      <c r="CG50" s="1"/>
      <c r="CH50" s="1"/>
      <c r="CI50" s="1"/>
      <c r="CJ50" s="1"/>
      <c r="CK50" s="1"/>
      <c r="CL50" s="1"/>
      <c r="CM50" s="1"/>
      <c r="CN50" s="1"/>
      <c r="CO50" s="1"/>
      <c r="CP50" s="1"/>
      <c r="CQ50" s="1"/>
      <c r="CR50" s="1"/>
      <c r="CS50" s="1"/>
      <c r="CT50" s="1"/>
      <c r="CU50" s="1"/>
      <c r="CV50" s="1"/>
    </row>
    <row r="51" spans="1:100" ht="18.75" x14ac:dyDescent="0.45">
      <c r="A51" s="119">
        <v>32</v>
      </c>
      <c r="B51" s="120" t="s">
        <v>132</v>
      </c>
      <c r="C51" s="121">
        <v>2.46</v>
      </c>
      <c r="D51" s="121" t="s">
        <v>133</v>
      </c>
      <c r="E51" s="122">
        <v>1.5535714285714286</v>
      </c>
      <c r="F51" s="144">
        <f>IF(PKPT5[[#This Row],[C]]&lt;&gt;0,IF((OR(C51&gt;=$F$11, C51&lt;=$F$12)), "Outlier",PKPT5[[#This Row],[C]]), "")</f>
        <v>2.46</v>
      </c>
      <c r="G51" s="143">
        <f>IF(PKPT5[[#This Row],[G]]&lt;&gt;0,IF((OR(E51&gt;=$G$11, E51&lt;=$G$12)), "Outlier",PKPT5[[#This Row],[G]]), "")</f>
        <v>1.5535714285714286</v>
      </c>
      <c r="I51" s="1"/>
      <c r="J51" s="1"/>
      <c r="K51" s="1"/>
      <c r="L51" s="1"/>
      <c r="N51" s="1"/>
      <c r="O51" s="1"/>
      <c r="P51" s="1"/>
      <c r="AO51" s="1"/>
      <c r="AP51" s="1"/>
      <c r="AQ51" s="1"/>
      <c r="AR51" s="1"/>
      <c r="AS51" s="1"/>
      <c r="AT51" s="1"/>
      <c r="AU51" s="1"/>
      <c r="AV51" s="1"/>
      <c r="AW51" s="1"/>
      <c r="AX51" s="1"/>
      <c r="AY51" s="1"/>
      <c r="AZ51" s="1"/>
      <c r="BA51" s="1"/>
      <c r="BB51" s="1"/>
      <c r="BC51" s="1"/>
      <c r="BD51" s="1"/>
      <c r="BE51" s="1"/>
      <c r="BF51" s="1"/>
      <c r="BG51" s="1"/>
      <c r="BH51" s="1"/>
      <c r="BI51" s="1"/>
      <c r="BJ51" s="1"/>
      <c r="BK51" s="1"/>
      <c r="BL51" s="1"/>
      <c r="BM51" s="1"/>
      <c r="BN51" s="1"/>
      <c r="BO51" s="1"/>
      <c r="BP51" s="1"/>
      <c r="BQ51" s="1"/>
      <c r="BR51" s="1"/>
      <c r="BS51" s="1"/>
      <c r="BT51" s="1"/>
      <c r="BU51" s="1"/>
      <c r="BV51" s="1"/>
      <c r="BW51" s="1"/>
      <c r="BX51" s="1"/>
      <c r="BY51" s="1"/>
      <c r="BZ51" s="1"/>
      <c r="CA51" s="1"/>
      <c r="CB51" s="1"/>
      <c r="CC51" s="1"/>
      <c r="CD51" s="1"/>
      <c r="CE51" s="1"/>
      <c r="CF51" s="1"/>
      <c r="CG51" s="1"/>
      <c r="CH51" s="1"/>
      <c r="CI51" s="1"/>
      <c r="CJ51" s="1"/>
      <c r="CK51" s="1"/>
      <c r="CL51" s="1"/>
      <c r="CM51" s="1"/>
      <c r="CN51" s="1"/>
      <c r="CO51" s="1"/>
      <c r="CP51" s="1"/>
      <c r="CQ51" s="1"/>
      <c r="CR51" s="1"/>
      <c r="CS51" s="1"/>
      <c r="CT51" s="1"/>
      <c r="CU51" s="1"/>
      <c r="CV51" s="1"/>
    </row>
    <row r="52" spans="1:100" ht="18.75" x14ac:dyDescent="0.45">
      <c r="A52" s="119">
        <v>33</v>
      </c>
      <c r="B52" s="120" t="s">
        <v>134</v>
      </c>
      <c r="C52" s="121">
        <v>1.3214285714285714</v>
      </c>
      <c r="D52" s="121" t="s">
        <v>181</v>
      </c>
      <c r="E52" s="122">
        <v>1.1428571428571428</v>
      </c>
      <c r="F52" s="144">
        <f>IF(PKPT5[[#This Row],[C]]&lt;&gt;0,IF((OR(C52&gt;=$F$11, C52&lt;=$F$12)), "Outlier",PKPT5[[#This Row],[C]]), "")</f>
        <v>1.3214285714285714</v>
      </c>
      <c r="G52" s="143">
        <f>IF(PKPT5[[#This Row],[G]]&lt;&gt;0,IF((OR(E52&gt;=$G$11, E52&lt;=$G$12)), "Outlier",PKPT5[[#This Row],[G]]), "")</f>
        <v>1.1428571428571428</v>
      </c>
      <c r="I52" s="1"/>
      <c r="J52" s="1"/>
      <c r="K52" s="1"/>
      <c r="L52" s="1"/>
      <c r="N52" s="1"/>
      <c r="O52" s="1"/>
      <c r="P52" s="1"/>
      <c r="AO52" s="1"/>
      <c r="AP52" s="1"/>
      <c r="AQ52" s="1"/>
      <c r="AR52" s="1"/>
      <c r="AS52" s="1"/>
      <c r="AT52" s="1"/>
      <c r="AU52" s="1"/>
      <c r="AV52" s="1"/>
      <c r="AW52" s="1"/>
      <c r="AX52" s="1"/>
      <c r="AY52" s="1"/>
      <c r="AZ52" s="1"/>
      <c r="BA52" s="1"/>
      <c r="BB52" s="1"/>
      <c r="BC52" s="1"/>
      <c r="BD52" s="1"/>
      <c r="BE52" s="1"/>
      <c r="BF52" s="1"/>
      <c r="BG52" s="1"/>
      <c r="BH52" s="1"/>
      <c r="BI52" s="1"/>
      <c r="BJ52" s="1"/>
      <c r="BK52" s="1"/>
      <c r="BL52" s="1"/>
      <c r="BM52" s="1"/>
      <c r="BN52" s="1"/>
      <c r="BO52" s="1"/>
      <c r="BP52" s="1"/>
      <c r="BQ52" s="1"/>
      <c r="BR52" s="1"/>
      <c r="BS52" s="1"/>
      <c r="BT52" s="1"/>
      <c r="BU52" s="1"/>
      <c r="BV52" s="1"/>
      <c r="BW52" s="1"/>
      <c r="BX52" s="1"/>
      <c r="BY52" s="1"/>
      <c r="BZ52" s="1"/>
      <c r="CA52" s="1"/>
      <c r="CB52" s="1"/>
      <c r="CC52" s="1"/>
      <c r="CD52" s="1"/>
      <c r="CE52" s="1"/>
      <c r="CF52" s="1"/>
      <c r="CG52" s="1"/>
      <c r="CH52" s="1"/>
      <c r="CI52" s="1"/>
      <c r="CJ52" s="1"/>
      <c r="CK52" s="1"/>
      <c r="CL52" s="1"/>
      <c r="CM52" s="1"/>
      <c r="CN52" s="1"/>
      <c r="CO52" s="1"/>
      <c r="CP52" s="1"/>
      <c r="CQ52" s="1"/>
      <c r="CR52" s="1"/>
      <c r="CS52" s="1"/>
      <c r="CT52" s="1"/>
      <c r="CU52" s="1"/>
      <c r="CV52" s="1"/>
    </row>
    <row r="53" spans="1:100" ht="18.75" x14ac:dyDescent="0.45">
      <c r="A53" s="119">
        <v>34</v>
      </c>
      <c r="B53" s="120" t="s">
        <v>135</v>
      </c>
      <c r="C53" s="121">
        <v>1.7964285714285713</v>
      </c>
      <c r="D53" s="121" t="s">
        <v>182</v>
      </c>
      <c r="E53" s="122">
        <v>0.94285714285714295</v>
      </c>
      <c r="F53" s="144">
        <f>IF(PKPT5[[#This Row],[C]]&lt;&gt;0,IF((OR(C53&gt;=$F$11, C53&lt;=$F$12)), "Outlier",PKPT5[[#This Row],[C]]), "")</f>
        <v>1.7964285714285713</v>
      </c>
      <c r="G53" s="143">
        <f>IF(PKPT5[[#This Row],[G]]&lt;&gt;0,IF((OR(E53&gt;=$G$11, E53&lt;=$G$12)), "Outlier",PKPT5[[#This Row],[G]]), "")</f>
        <v>0.94285714285714295</v>
      </c>
      <c r="I53" s="1"/>
      <c r="J53" s="1"/>
      <c r="K53" s="1"/>
      <c r="L53" s="1"/>
      <c r="N53" s="1"/>
      <c r="O53" s="1"/>
      <c r="P53" s="1"/>
      <c r="AO53" s="1"/>
      <c r="AP53" s="1"/>
      <c r="AQ53" s="1"/>
      <c r="AR53" s="1"/>
      <c r="AS53" s="1"/>
      <c r="AT53" s="1"/>
      <c r="AU53" s="1"/>
      <c r="AV53" s="1"/>
      <c r="AW53" s="1"/>
      <c r="AX53" s="1"/>
      <c r="AY53" s="1"/>
      <c r="AZ53" s="1"/>
      <c r="BA53" s="1"/>
      <c r="BB53" s="1"/>
      <c r="BC53" s="1"/>
      <c r="BD53" s="1"/>
      <c r="BE53" s="1"/>
      <c r="BF53" s="1"/>
      <c r="BG53" s="1"/>
      <c r="BH53" s="1"/>
      <c r="BI53" s="1"/>
      <c r="BJ53" s="1"/>
      <c r="BK53" s="1"/>
      <c r="BL53" s="1"/>
      <c r="BM53" s="1"/>
      <c r="BN53" s="1"/>
      <c r="BO53" s="1"/>
      <c r="BP53" s="1"/>
      <c r="BQ53" s="1"/>
      <c r="BR53" s="1"/>
      <c r="BS53" s="1"/>
      <c r="BT53" s="1"/>
      <c r="BU53" s="1"/>
      <c r="BV53" s="1"/>
      <c r="BW53" s="1"/>
      <c r="BX53" s="1"/>
      <c r="BY53" s="1"/>
      <c r="BZ53" s="1"/>
      <c r="CA53" s="1"/>
      <c r="CB53" s="1"/>
      <c r="CC53" s="1"/>
      <c r="CD53" s="1"/>
      <c r="CE53" s="1"/>
      <c r="CF53" s="1"/>
      <c r="CG53" s="1"/>
      <c r="CH53" s="1"/>
      <c r="CI53" s="1"/>
      <c r="CJ53" s="1"/>
      <c r="CK53" s="1"/>
      <c r="CL53" s="1"/>
      <c r="CM53" s="1"/>
      <c r="CN53" s="1"/>
      <c r="CO53" s="1"/>
      <c r="CP53" s="1"/>
      <c r="CQ53" s="1"/>
      <c r="CR53" s="1"/>
      <c r="CS53" s="1"/>
      <c r="CT53" s="1"/>
      <c r="CU53" s="1"/>
      <c r="CV53" s="1"/>
    </row>
    <row r="54" spans="1:100" ht="18.75" x14ac:dyDescent="0.45">
      <c r="A54" s="119">
        <v>35</v>
      </c>
      <c r="B54" s="120" t="s">
        <v>136</v>
      </c>
      <c r="C54" s="121">
        <v>1.8857142857142857</v>
      </c>
      <c r="D54" s="121" t="s">
        <v>183</v>
      </c>
      <c r="E54" s="122">
        <v>0.42857142857142855</v>
      </c>
      <c r="F54" s="144">
        <f>IF(PKPT5[[#This Row],[C]]&lt;&gt;0,IF((OR(C54&gt;=$F$11, C54&lt;=$F$12)), "Outlier",PKPT5[[#This Row],[C]]), "")</f>
        <v>1.8857142857142857</v>
      </c>
      <c r="G54" s="143">
        <f>IF(PKPT5[[#This Row],[G]]&lt;&gt;0,IF((OR(E54&gt;=$G$11, E54&lt;=$G$12)), "Outlier",PKPT5[[#This Row],[G]]), "")</f>
        <v>0.42857142857142855</v>
      </c>
      <c r="I54" s="1"/>
      <c r="J54" s="1"/>
      <c r="K54" s="1"/>
      <c r="L54" s="1"/>
      <c r="N54" s="1"/>
      <c r="O54" s="1"/>
      <c r="P54" s="1"/>
      <c r="AO54" s="1"/>
      <c r="AP54" s="1"/>
      <c r="AQ54" s="1"/>
      <c r="AR54" s="1"/>
      <c r="AS54" s="1"/>
      <c r="AT54" s="1"/>
      <c r="AU54" s="1"/>
      <c r="AV54" s="1"/>
      <c r="AW54" s="1"/>
      <c r="AX54" s="1"/>
      <c r="AY54" s="1"/>
      <c r="AZ54" s="1"/>
      <c r="BA54" s="1"/>
      <c r="BB54" s="1"/>
      <c r="BC54" s="1"/>
      <c r="BD54" s="1"/>
      <c r="BE54" s="1"/>
      <c r="BF54" s="1"/>
      <c r="BG54" s="1"/>
      <c r="BH54" s="1"/>
      <c r="BI54" s="1"/>
      <c r="BJ54" s="1"/>
      <c r="BK54" s="1"/>
      <c r="BL54" s="1"/>
      <c r="BM54" s="1"/>
      <c r="BN54" s="1"/>
      <c r="BO54" s="1"/>
      <c r="BP54" s="1"/>
      <c r="BQ54" s="1"/>
      <c r="BR54" s="1"/>
      <c r="BS54" s="1"/>
      <c r="BT54" s="1"/>
      <c r="BU54" s="1"/>
      <c r="BV54" s="1"/>
      <c r="BW54" s="1"/>
      <c r="BX54" s="1"/>
      <c r="BY54" s="1"/>
      <c r="BZ54" s="1"/>
      <c r="CA54" s="1"/>
      <c r="CB54" s="1"/>
      <c r="CC54" s="1"/>
      <c r="CD54" s="1"/>
      <c r="CE54" s="1"/>
      <c r="CF54" s="1"/>
      <c r="CG54" s="1"/>
      <c r="CH54" s="1"/>
      <c r="CI54" s="1"/>
      <c r="CJ54" s="1"/>
      <c r="CK54" s="1"/>
      <c r="CL54" s="1"/>
      <c r="CM54" s="1"/>
      <c r="CN54" s="1"/>
      <c r="CO54" s="1"/>
      <c r="CP54" s="1"/>
      <c r="CQ54" s="1"/>
      <c r="CR54" s="1"/>
      <c r="CS54" s="1"/>
      <c r="CT54" s="1"/>
      <c r="CU54" s="1"/>
      <c r="CV54" s="1"/>
    </row>
    <row r="55" spans="1:100" ht="18.75" x14ac:dyDescent="0.45">
      <c r="A55" s="119">
        <v>36</v>
      </c>
      <c r="B55" s="120" t="s">
        <v>137</v>
      </c>
      <c r="C55" s="121">
        <v>1.81</v>
      </c>
      <c r="D55" s="121" t="s">
        <v>184</v>
      </c>
      <c r="E55" s="122">
        <v>0.72142857142857142</v>
      </c>
      <c r="F55" s="144">
        <f>IF(PKPT5[[#This Row],[C]]&lt;&gt;0,IF((OR(C55&gt;=$F$11, C55&lt;=$F$12)), "Outlier",PKPT5[[#This Row],[C]]), "")</f>
        <v>1.81</v>
      </c>
      <c r="G55" s="143">
        <f>IF(PKPT5[[#This Row],[G]]&lt;&gt;0,IF((OR(E55&gt;=$G$11, E55&lt;=$G$12)), "Outlier",PKPT5[[#This Row],[G]]), "")</f>
        <v>0.72142857142857142</v>
      </c>
      <c r="I55" s="1"/>
      <c r="J55" s="1"/>
      <c r="K55" s="1"/>
      <c r="L55" s="1"/>
      <c r="N55" s="1"/>
      <c r="O55" s="1"/>
      <c r="P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row>
    <row r="56" spans="1:100" ht="18.75" x14ac:dyDescent="0.45">
      <c r="A56" s="119">
        <v>37</v>
      </c>
      <c r="B56" s="120" t="s">
        <v>138</v>
      </c>
      <c r="C56" s="121">
        <v>1.2821428571428573</v>
      </c>
      <c r="D56" s="121" t="s">
        <v>185</v>
      </c>
      <c r="E56" s="122">
        <v>0.94285714285714295</v>
      </c>
      <c r="F56" s="144">
        <f>IF(PKPT5[[#This Row],[C]]&lt;&gt;0,IF((OR(C56&gt;=$F$11, C56&lt;=$F$12)), "Outlier",PKPT5[[#This Row],[C]]), "")</f>
        <v>1.2821428571428573</v>
      </c>
      <c r="G56" s="143">
        <f>IF(PKPT5[[#This Row],[G]]&lt;&gt;0,IF((OR(E56&gt;=$G$11, E56&lt;=$G$12)), "Outlier",PKPT5[[#This Row],[G]]), "")</f>
        <v>0.94285714285714295</v>
      </c>
      <c r="I56" s="1"/>
      <c r="J56" s="1"/>
      <c r="K56" s="1"/>
      <c r="L56" s="1"/>
      <c r="N56" s="1"/>
      <c r="O56" s="1"/>
      <c r="P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row>
    <row r="57" spans="1:100" ht="18.75" x14ac:dyDescent="0.45">
      <c r="A57" s="119">
        <v>38</v>
      </c>
      <c r="B57" s="120" t="s">
        <v>139</v>
      </c>
      <c r="C57" s="121">
        <v>1.3571428571428572</v>
      </c>
      <c r="D57" s="121" t="s">
        <v>186</v>
      </c>
      <c r="E57" s="122">
        <v>0.72142857142857142</v>
      </c>
      <c r="F57" s="144">
        <f>IF(PKPT5[[#This Row],[C]]&lt;&gt;0,IF((OR(C57&gt;=$F$11, C57&lt;=$F$12)), "Outlier",PKPT5[[#This Row],[C]]), "")</f>
        <v>1.3571428571428572</v>
      </c>
      <c r="G57" s="143">
        <f>IF(PKPT5[[#This Row],[G]]&lt;&gt;0,IF((OR(E57&gt;=$G$11, E57&lt;=$G$12)), "Outlier",PKPT5[[#This Row],[G]]), "")</f>
        <v>0.72142857142857142</v>
      </c>
      <c r="I57" s="1"/>
      <c r="J57" s="1"/>
      <c r="K57" s="1"/>
      <c r="L57" s="1"/>
      <c r="N57" s="1"/>
      <c r="O57" s="1"/>
      <c r="P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c r="CC57" s="1"/>
      <c r="CD57" s="1"/>
      <c r="CE57" s="1"/>
      <c r="CF57" s="1"/>
      <c r="CG57" s="1"/>
      <c r="CH57" s="1"/>
      <c r="CI57" s="1"/>
      <c r="CJ57" s="1"/>
      <c r="CK57" s="1"/>
      <c r="CL57" s="1"/>
      <c r="CM57" s="1"/>
      <c r="CN57" s="1"/>
      <c r="CO57" s="1"/>
      <c r="CP57" s="1"/>
      <c r="CQ57" s="1"/>
      <c r="CR57" s="1"/>
      <c r="CS57" s="1"/>
      <c r="CT57" s="1"/>
      <c r="CU57" s="1"/>
      <c r="CV57" s="1"/>
    </row>
    <row r="58" spans="1:100" ht="18.75" x14ac:dyDescent="0.45">
      <c r="A58" s="119">
        <v>39</v>
      </c>
      <c r="B58" s="120" t="s">
        <v>140</v>
      </c>
      <c r="C58" s="121">
        <v>1.5928571428571427</v>
      </c>
      <c r="D58" s="121" t="s">
        <v>187</v>
      </c>
      <c r="E58" s="122">
        <v>0.94285714285714295</v>
      </c>
      <c r="F58" s="144">
        <f>IF(PKPT5[[#This Row],[C]]&lt;&gt;0,IF((OR(C58&gt;=$F$11, C58&lt;=$F$12)), "Outlier",PKPT5[[#This Row],[C]]), "")</f>
        <v>1.5928571428571427</v>
      </c>
      <c r="G58" s="143">
        <f>IF(PKPT5[[#This Row],[G]]&lt;&gt;0,IF((OR(E58&gt;=$G$11, E58&lt;=$G$12)), "Outlier",PKPT5[[#This Row],[G]]), "")</f>
        <v>0.94285714285714295</v>
      </c>
      <c r="I58" s="1"/>
      <c r="J58" s="1"/>
      <c r="K58" s="1"/>
      <c r="L58" s="1"/>
      <c r="N58" s="1"/>
      <c r="O58" s="1"/>
      <c r="P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1"/>
      <c r="CQ58" s="1"/>
      <c r="CR58" s="1"/>
      <c r="CS58" s="1"/>
      <c r="CT58" s="1"/>
      <c r="CU58" s="1"/>
      <c r="CV58" s="1"/>
    </row>
    <row r="59" spans="1:100" ht="18.75" x14ac:dyDescent="0.45">
      <c r="A59" s="119">
        <v>40</v>
      </c>
      <c r="B59" s="123" t="s">
        <v>141</v>
      </c>
      <c r="C59" s="124">
        <v>1.1357142857142857</v>
      </c>
      <c r="D59" s="121" t="s">
        <v>188</v>
      </c>
      <c r="E59" s="125">
        <v>0.8</v>
      </c>
      <c r="F59" s="145">
        <f>IF(PKPT5[[#This Row],[C]]&lt;&gt;0,IF((OR(C59&gt;=$F$11, C59&lt;=$F$12)), "Outlier",PKPT5[[#This Row],[C]]), "")</f>
        <v>1.1357142857142857</v>
      </c>
      <c r="G59" s="146">
        <f>IF(PKPT5[[#This Row],[G]]&lt;&gt;0,IF((OR(E59&gt;=$G$11, E59&lt;=$G$12)), "Outlier",PKPT5[[#This Row],[G]]), "")</f>
        <v>0.8</v>
      </c>
      <c r="I59" s="1"/>
      <c r="J59" s="1"/>
      <c r="K59" s="1"/>
      <c r="L59" s="1"/>
      <c r="N59" s="1"/>
      <c r="O59" s="1"/>
      <c r="P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1"/>
      <c r="CQ59" s="1"/>
      <c r="CR59" s="1"/>
      <c r="CS59" s="1"/>
      <c r="CT59" s="1"/>
      <c r="CU59" s="1"/>
      <c r="CV59" s="1"/>
    </row>
    <row r="60" spans="1:100" x14ac:dyDescent="0.4">
      <c r="I60" s="1"/>
      <c r="J60" s="1"/>
      <c r="K60" s="1"/>
      <c r="L60" s="1"/>
      <c r="N60" s="1"/>
      <c r="O60" s="1"/>
      <c r="P60" s="1"/>
      <c r="AO60" s="1"/>
      <c r="AP60" s="1"/>
      <c r="AQ60" s="1"/>
      <c r="AR60" s="1"/>
      <c r="AS60" s="1"/>
      <c r="AT60" s="1"/>
      <c r="AU60" s="1"/>
      <c r="AV60" s="1"/>
      <c r="AW60" s="1"/>
      <c r="AX60" s="1"/>
      <c r="AY60" s="1"/>
      <c r="AZ60" s="1"/>
      <c r="BA60" s="1"/>
      <c r="BB60" s="1"/>
      <c r="BC60" s="1"/>
      <c r="BD60" s="1"/>
      <c r="BE60" s="1"/>
      <c r="BF60" s="1"/>
      <c r="BG60" s="1"/>
      <c r="BH60" s="1"/>
      <c r="BI60" s="1"/>
      <c r="BJ60" s="1"/>
      <c r="BK60" s="1"/>
      <c r="BL60" s="1"/>
      <c r="BM60" s="1"/>
      <c r="BN60" s="1"/>
      <c r="BO60" s="1"/>
      <c r="BP60" s="1"/>
      <c r="BQ60" s="1"/>
      <c r="BR60" s="1"/>
      <c r="BS60" s="1"/>
      <c r="BT60" s="1"/>
      <c r="BU60" s="1"/>
      <c r="BV60" s="1"/>
      <c r="BW60" s="1"/>
      <c r="BX60" s="1"/>
      <c r="BY60" s="1"/>
      <c r="BZ60" s="1"/>
      <c r="CA60" s="1"/>
      <c r="CB60" s="1"/>
      <c r="CC60" s="1"/>
      <c r="CD60" s="1"/>
      <c r="CE60" s="1"/>
      <c r="CF60" s="1"/>
      <c r="CG60" s="1"/>
      <c r="CH60" s="1"/>
      <c r="CI60" s="1"/>
      <c r="CJ60" s="1"/>
      <c r="CK60" s="1"/>
      <c r="CL60" s="1"/>
      <c r="CM60" s="1"/>
      <c r="CN60" s="1"/>
      <c r="CO60" s="1"/>
      <c r="CP60" s="1"/>
      <c r="CQ60" s="1"/>
      <c r="CR60" s="1"/>
      <c r="CS60" s="1"/>
      <c r="CT60" s="1"/>
      <c r="CU60" s="1"/>
      <c r="CV60" s="1"/>
    </row>
    <row r="61" spans="1:100" x14ac:dyDescent="0.4">
      <c r="I61" s="1"/>
      <c r="J61" s="1"/>
      <c r="K61" s="1"/>
      <c r="L61" s="1"/>
      <c r="N61" s="1"/>
      <c r="O61" s="1"/>
      <c r="P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S61" s="1"/>
      <c r="BT61" s="1"/>
      <c r="BU61" s="1"/>
      <c r="BV61" s="1"/>
      <c r="BW61" s="1"/>
      <c r="BX61" s="1"/>
      <c r="BY61" s="1"/>
      <c r="BZ61" s="1"/>
      <c r="CA61" s="1"/>
      <c r="CB61" s="1"/>
      <c r="CC61" s="1"/>
      <c r="CD61" s="1"/>
      <c r="CE61" s="1"/>
      <c r="CF61" s="1"/>
      <c r="CG61" s="1"/>
      <c r="CH61" s="1"/>
      <c r="CI61" s="1"/>
      <c r="CJ61" s="1"/>
      <c r="CK61" s="1"/>
      <c r="CL61" s="1"/>
      <c r="CM61" s="1"/>
      <c r="CN61" s="1"/>
      <c r="CO61" s="1"/>
      <c r="CP61" s="1"/>
      <c r="CQ61" s="1"/>
      <c r="CR61" s="1"/>
      <c r="CS61" s="1"/>
      <c r="CT61" s="1"/>
      <c r="CU61" s="1"/>
      <c r="CV61" s="1"/>
    </row>
    <row r="62" spans="1:100" x14ac:dyDescent="0.4">
      <c r="I62" s="1"/>
      <c r="J62" s="1"/>
      <c r="K62" s="1"/>
      <c r="L62" s="1"/>
      <c r="N62" s="1"/>
      <c r="O62" s="1"/>
      <c r="P62" s="1"/>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S62" s="1"/>
      <c r="BT62" s="1"/>
      <c r="BU62" s="1"/>
      <c r="BV62" s="1"/>
      <c r="BW62" s="1"/>
      <c r="BX62" s="1"/>
      <c r="BY62" s="1"/>
      <c r="BZ62" s="1"/>
      <c r="CA62" s="1"/>
      <c r="CB62" s="1"/>
      <c r="CC62" s="1"/>
      <c r="CD62" s="1"/>
      <c r="CE62" s="1"/>
      <c r="CF62" s="1"/>
      <c r="CG62" s="1"/>
      <c r="CH62" s="1"/>
      <c r="CI62" s="1"/>
      <c r="CJ62" s="1"/>
      <c r="CK62" s="1"/>
      <c r="CL62" s="1"/>
      <c r="CM62" s="1"/>
      <c r="CN62" s="1"/>
      <c r="CO62" s="1"/>
      <c r="CP62" s="1"/>
      <c r="CQ62" s="1"/>
      <c r="CR62" s="1"/>
      <c r="CS62" s="1"/>
      <c r="CT62" s="1"/>
      <c r="CU62" s="1"/>
      <c r="CV62" s="1"/>
    </row>
    <row r="63" spans="1:100" x14ac:dyDescent="0.4">
      <c r="I63" s="1"/>
      <c r="J63" s="1"/>
      <c r="K63" s="1"/>
      <c r="L63" s="1"/>
      <c r="N63" s="1"/>
      <c r="O63" s="1"/>
      <c r="P63" s="1"/>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P63" s="1"/>
      <c r="BQ63" s="1"/>
      <c r="BR63" s="1"/>
      <c r="BS63" s="1"/>
      <c r="BT63" s="1"/>
      <c r="BU63" s="1"/>
      <c r="BV63" s="1"/>
      <c r="BW63" s="1"/>
      <c r="BX63" s="1"/>
      <c r="BY63" s="1"/>
      <c r="BZ63" s="1"/>
      <c r="CA63" s="1"/>
      <c r="CB63" s="1"/>
      <c r="CC63" s="1"/>
      <c r="CD63" s="1"/>
      <c r="CE63" s="1"/>
      <c r="CF63" s="1"/>
      <c r="CG63" s="1"/>
      <c r="CH63" s="1"/>
      <c r="CI63" s="1"/>
      <c r="CJ63" s="1"/>
      <c r="CK63" s="1"/>
      <c r="CL63" s="1"/>
      <c r="CM63" s="1"/>
      <c r="CN63" s="1"/>
      <c r="CO63" s="1"/>
      <c r="CP63" s="1"/>
      <c r="CQ63" s="1"/>
      <c r="CR63" s="1"/>
      <c r="CS63" s="1"/>
      <c r="CT63" s="1"/>
      <c r="CU63" s="1"/>
      <c r="CV63" s="1"/>
    </row>
    <row r="64" spans="1:100" x14ac:dyDescent="0.4">
      <c r="I64" s="1"/>
      <c r="J64" s="1"/>
      <c r="K64" s="1"/>
      <c r="L64" s="1"/>
      <c r="N64" s="1"/>
      <c r="O64" s="1"/>
      <c r="P64" s="1"/>
      <c r="AO64" s="1"/>
      <c r="AP64" s="1"/>
      <c r="AQ64" s="1"/>
      <c r="AR64" s="1"/>
      <c r="AS64" s="1"/>
      <c r="AT64" s="1"/>
      <c r="AU64" s="1"/>
      <c r="AV64" s="1"/>
      <c r="AW64" s="1"/>
      <c r="AX64" s="1"/>
      <c r="AY64" s="1"/>
      <c r="AZ64" s="1"/>
      <c r="BA64" s="1"/>
      <c r="BB64" s="1"/>
      <c r="BC64" s="1"/>
      <c r="BD64" s="1"/>
      <c r="BE64" s="1"/>
      <c r="BF64" s="1"/>
      <c r="BG64" s="1"/>
      <c r="BH64" s="1"/>
      <c r="BI64" s="1"/>
      <c r="BJ64" s="1"/>
      <c r="BK64" s="1"/>
      <c r="BL64" s="1"/>
      <c r="BM64" s="1"/>
      <c r="BN64" s="1"/>
      <c r="BO64" s="1"/>
      <c r="BP64" s="1"/>
      <c r="BQ64" s="1"/>
      <c r="BR64" s="1"/>
      <c r="BS64" s="1"/>
      <c r="BT64" s="1"/>
      <c r="BU64" s="1"/>
      <c r="BV64" s="1"/>
      <c r="BW64" s="1"/>
      <c r="BX64" s="1"/>
      <c r="BY64" s="1"/>
      <c r="BZ64" s="1"/>
      <c r="CA64" s="1"/>
      <c r="CB64" s="1"/>
      <c r="CC64" s="1"/>
      <c r="CD64" s="1"/>
      <c r="CE64" s="1"/>
      <c r="CF64" s="1"/>
      <c r="CG64" s="1"/>
      <c r="CH64" s="1"/>
      <c r="CI64" s="1"/>
      <c r="CJ64" s="1"/>
      <c r="CK64" s="1"/>
      <c r="CL64" s="1"/>
      <c r="CM64" s="1"/>
      <c r="CN64" s="1"/>
      <c r="CO64" s="1"/>
      <c r="CP64" s="1"/>
      <c r="CQ64" s="1"/>
      <c r="CR64" s="1"/>
      <c r="CS64" s="1"/>
      <c r="CT64" s="1"/>
      <c r="CU64" s="1"/>
      <c r="CV64" s="1"/>
    </row>
    <row r="65" spans="9:100" x14ac:dyDescent="0.4">
      <c r="I65" s="1"/>
      <c r="J65" s="1"/>
      <c r="K65" s="1"/>
      <c r="L65" s="1"/>
      <c r="N65" s="1"/>
      <c r="O65" s="1"/>
      <c r="P65" s="1"/>
      <c r="AO65" s="1"/>
      <c r="AP65" s="1"/>
      <c r="AQ65" s="1"/>
      <c r="AR65" s="1"/>
      <c r="AS65" s="1"/>
      <c r="AT65" s="1"/>
      <c r="AU65" s="1"/>
      <c r="AV65" s="1"/>
      <c r="AW65" s="1"/>
      <c r="AX65" s="1"/>
      <c r="AY65" s="1"/>
      <c r="AZ65" s="1"/>
      <c r="BA65" s="1"/>
      <c r="BB65" s="1"/>
      <c r="BC65" s="1"/>
      <c r="BD65" s="1"/>
      <c r="BE65" s="1"/>
      <c r="BF65" s="1"/>
      <c r="BG65" s="1"/>
      <c r="BH65" s="1"/>
      <c r="BI65" s="1"/>
      <c r="BJ65" s="1"/>
      <c r="BK65" s="1"/>
      <c r="BL65" s="1"/>
      <c r="BM65" s="1"/>
      <c r="BN65" s="1"/>
      <c r="BO65" s="1"/>
      <c r="BP65" s="1"/>
      <c r="BQ65" s="1"/>
      <c r="BR65" s="1"/>
      <c r="BS65" s="1"/>
      <c r="BT65" s="1"/>
      <c r="BU65" s="1"/>
      <c r="BV65" s="1"/>
      <c r="BW65" s="1"/>
      <c r="BX65" s="1"/>
      <c r="BY65" s="1"/>
      <c r="BZ65" s="1"/>
      <c r="CA65" s="1"/>
      <c r="CB65" s="1"/>
      <c r="CC65" s="1"/>
      <c r="CD65" s="1"/>
      <c r="CE65" s="1"/>
      <c r="CF65" s="1"/>
      <c r="CG65" s="1"/>
      <c r="CH65" s="1"/>
      <c r="CI65" s="1"/>
      <c r="CJ65" s="1"/>
      <c r="CK65" s="1"/>
      <c r="CL65" s="1"/>
      <c r="CM65" s="1"/>
      <c r="CN65" s="1"/>
      <c r="CO65" s="1"/>
      <c r="CP65" s="1"/>
      <c r="CQ65" s="1"/>
      <c r="CR65" s="1"/>
      <c r="CS65" s="1"/>
      <c r="CT65" s="1"/>
      <c r="CU65" s="1"/>
      <c r="CV65" s="1"/>
    </row>
    <row r="66" spans="9:100" x14ac:dyDescent="0.4">
      <c r="I66" s="1"/>
      <c r="J66" s="1"/>
      <c r="K66" s="1"/>
      <c r="L66" s="1"/>
      <c r="N66" s="1"/>
      <c r="O66" s="1"/>
      <c r="P66" s="1"/>
      <c r="AO66" s="1"/>
      <c r="AP66" s="1"/>
      <c r="AQ66" s="1"/>
      <c r="AR66" s="1"/>
      <c r="AS66" s="1"/>
      <c r="AT66" s="1"/>
      <c r="AU66" s="1"/>
      <c r="AV66" s="1"/>
      <c r="AW66" s="1"/>
      <c r="AX66" s="1"/>
      <c r="AY66" s="1"/>
      <c r="AZ66" s="1"/>
      <c r="BA66" s="1"/>
      <c r="BB66" s="1"/>
      <c r="BC66" s="1"/>
      <c r="BD66" s="1"/>
      <c r="BE66" s="1"/>
      <c r="BF66" s="1"/>
      <c r="BG66" s="1"/>
      <c r="BH66" s="1"/>
      <c r="BI66" s="1"/>
      <c r="BJ66" s="1"/>
      <c r="BK66" s="1"/>
      <c r="BL66" s="1"/>
      <c r="BM66" s="1"/>
      <c r="BN66" s="1"/>
      <c r="BO66" s="1"/>
      <c r="BP66" s="1"/>
      <c r="BQ66" s="1"/>
      <c r="BR66" s="1"/>
      <c r="BS66" s="1"/>
      <c r="BT66" s="1"/>
      <c r="BU66" s="1"/>
      <c r="BV66" s="1"/>
      <c r="BW66" s="1"/>
      <c r="BX66" s="1"/>
      <c r="BY66" s="1"/>
      <c r="BZ66" s="1"/>
      <c r="CA66" s="1"/>
      <c r="CB66" s="1"/>
      <c r="CC66" s="1"/>
      <c r="CD66" s="1"/>
      <c r="CE66" s="1"/>
      <c r="CF66" s="1"/>
      <c r="CG66" s="1"/>
      <c r="CH66" s="1"/>
      <c r="CI66" s="1"/>
      <c r="CJ66" s="1"/>
      <c r="CK66" s="1"/>
      <c r="CL66" s="1"/>
      <c r="CM66" s="1"/>
      <c r="CN66" s="1"/>
      <c r="CO66" s="1"/>
      <c r="CP66" s="1"/>
      <c r="CQ66" s="1"/>
      <c r="CR66" s="1"/>
      <c r="CS66" s="1"/>
      <c r="CT66" s="1"/>
      <c r="CU66" s="1"/>
      <c r="CV66" s="1"/>
    </row>
    <row r="67" spans="9:100" x14ac:dyDescent="0.4">
      <c r="I67" s="1"/>
      <c r="J67" s="1"/>
      <c r="K67" s="1"/>
      <c r="L67" s="1"/>
      <c r="N67" s="1"/>
      <c r="O67" s="1"/>
      <c r="P67" s="1"/>
      <c r="AO67" s="1"/>
      <c r="AP67" s="1"/>
      <c r="AQ67" s="1"/>
      <c r="AR67" s="1"/>
      <c r="AS67" s="1"/>
      <c r="AT67" s="1"/>
      <c r="AU67" s="1"/>
      <c r="AV67" s="1"/>
      <c r="AW67" s="1"/>
      <c r="AX67" s="1"/>
      <c r="AY67" s="1"/>
      <c r="AZ67" s="1"/>
      <c r="BA67" s="1"/>
      <c r="BB67" s="1"/>
      <c r="BC67" s="1"/>
      <c r="BD67" s="1"/>
      <c r="BE67" s="1"/>
      <c r="BF67" s="1"/>
      <c r="BG67" s="1"/>
      <c r="BH67" s="1"/>
      <c r="BI67" s="1"/>
      <c r="BJ67" s="1"/>
      <c r="BK67" s="1"/>
      <c r="BL67" s="1"/>
      <c r="BM67" s="1"/>
      <c r="BN67" s="1"/>
      <c r="BO67" s="1"/>
      <c r="BP67" s="1"/>
      <c r="BQ67" s="1"/>
      <c r="BR67" s="1"/>
      <c r="BS67" s="1"/>
      <c r="BT67" s="1"/>
      <c r="BU67" s="1"/>
      <c r="BV67" s="1"/>
      <c r="BW67" s="1"/>
      <c r="BX67" s="1"/>
      <c r="BY67" s="1"/>
      <c r="BZ67" s="1"/>
      <c r="CA67" s="1"/>
      <c r="CB67" s="1"/>
      <c r="CC67" s="1"/>
      <c r="CD67" s="1"/>
      <c r="CE67" s="1"/>
      <c r="CF67" s="1"/>
      <c r="CG67" s="1"/>
      <c r="CH67" s="1"/>
      <c r="CI67" s="1"/>
      <c r="CJ67" s="1"/>
      <c r="CK67" s="1"/>
      <c r="CL67" s="1"/>
      <c r="CM67" s="1"/>
      <c r="CN67" s="1"/>
      <c r="CO67" s="1"/>
      <c r="CP67" s="1"/>
      <c r="CQ67" s="1"/>
      <c r="CR67" s="1"/>
      <c r="CS67" s="1"/>
      <c r="CT67" s="1"/>
      <c r="CU67" s="1"/>
      <c r="CV67" s="1"/>
    </row>
    <row r="68" spans="9:100" x14ac:dyDescent="0.4">
      <c r="I68" s="1"/>
      <c r="J68" s="1"/>
      <c r="K68" s="1"/>
      <c r="L68" s="1"/>
      <c r="N68" s="1"/>
      <c r="O68" s="1"/>
      <c r="P68" s="1"/>
      <c r="AO68" s="1"/>
      <c r="AP68" s="1"/>
      <c r="AQ68" s="1"/>
      <c r="AR68" s="1"/>
      <c r="AS68" s="1"/>
      <c r="AT68" s="1"/>
      <c r="AU68" s="1"/>
      <c r="AV68" s="1"/>
      <c r="AW68" s="1"/>
      <c r="AX68" s="1"/>
      <c r="AY68" s="1"/>
      <c r="AZ68" s="1"/>
      <c r="BA68" s="1"/>
      <c r="BB68" s="1"/>
      <c r="BC68" s="1"/>
      <c r="BD68" s="1"/>
      <c r="BE68" s="1"/>
      <c r="BF68" s="1"/>
      <c r="BG68" s="1"/>
      <c r="BH68" s="1"/>
      <c r="BI68" s="1"/>
      <c r="BJ68" s="1"/>
      <c r="BK68" s="1"/>
      <c r="BL68" s="1"/>
      <c r="BM68" s="1"/>
      <c r="BN68" s="1"/>
      <c r="BO68" s="1"/>
      <c r="BP68" s="1"/>
      <c r="BQ68" s="1"/>
      <c r="BR68" s="1"/>
      <c r="BS68" s="1"/>
      <c r="BT68" s="1"/>
      <c r="BU68" s="1"/>
      <c r="BV68" s="1"/>
      <c r="BW68" s="1"/>
      <c r="BX68" s="1"/>
      <c r="BY68" s="1"/>
      <c r="BZ68" s="1"/>
      <c r="CA68" s="1"/>
      <c r="CB68" s="1"/>
      <c r="CC68" s="1"/>
      <c r="CD68" s="1"/>
      <c r="CE68" s="1"/>
      <c r="CF68" s="1"/>
      <c r="CG68" s="1"/>
      <c r="CH68" s="1"/>
      <c r="CI68" s="1"/>
      <c r="CJ68" s="1"/>
      <c r="CK68" s="1"/>
      <c r="CL68" s="1"/>
      <c r="CM68" s="1"/>
      <c r="CN68" s="1"/>
      <c r="CO68" s="1"/>
      <c r="CP68" s="1"/>
      <c r="CQ68" s="1"/>
      <c r="CR68" s="1"/>
      <c r="CS68" s="1"/>
      <c r="CT68" s="1"/>
      <c r="CU68" s="1"/>
      <c r="CV68" s="1"/>
    </row>
    <row r="69" spans="9:100" x14ac:dyDescent="0.4">
      <c r="I69" s="1"/>
      <c r="J69" s="1"/>
      <c r="K69" s="1"/>
      <c r="L69" s="1"/>
      <c r="N69" s="1"/>
      <c r="O69" s="1"/>
      <c r="P69" s="1"/>
      <c r="AO69" s="1"/>
      <c r="AP69" s="1"/>
      <c r="AQ69" s="1"/>
      <c r="AR69" s="1"/>
      <c r="AS69" s="1"/>
      <c r="AT69" s="1"/>
      <c r="AU69" s="1"/>
      <c r="AV69" s="1"/>
      <c r="AW69" s="1"/>
      <c r="AX69" s="1"/>
      <c r="AY69" s="1"/>
      <c r="AZ69" s="1"/>
      <c r="BA69" s="1"/>
      <c r="BB69" s="1"/>
      <c r="BC69" s="1"/>
      <c r="BD69" s="1"/>
      <c r="BE69" s="1"/>
      <c r="BF69" s="1"/>
      <c r="BG69" s="1"/>
      <c r="BH69" s="1"/>
      <c r="BI69" s="1"/>
      <c r="BJ69" s="1"/>
      <c r="BK69" s="1"/>
      <c r="BL69" s="1"/>
      <c r="BM69" s="1"/>
      <c r="BN69" s="1"/>
      <c r="BO69" s="1"/>
      <c r="BP69" s="1"/>
      <c r="BQ69" s="1"/>
      <c r="BR69" s="1"/>
      <c r="BS69" s="1"/>
      <c r="BT69" s="1"/>
      <c r="BU69" s="1"/>
      <c r="BV69" s="1"/>
      <c r="BW69" s="1"/>
      <c r="BX69" s="1"/>
      <c r="BY69" s="1"/>
      <c r="BZ69" s="1"/>
      <c r="CA69" s="1"/>
      <c r="CB69" s="1"/>
      <c r="CC69" s="1"/>
      <c r="CD69" s="1"/>
      <c r="CE69" s="1"/>
      <c r="CF69" s="1"/>
      <c r="CG69" s="1"/>
      <c r="CH69" s="1"/>
      <c r="CI69" s="1"/>
      <c r="CJ69" s="1"/>
      <c r="CK69" s="1"/>
      <c r="CL69" s="1"/>
      <c r="CM69" s="1"/>
      <c r="CN69" s="1"/>
      <c r="CO69" s="1"/>
      <c r="CP69" s="1"/>
      <c r="CQ69" s="1"/>
      <c r="CR69" s="1"/>
      <c r="CS69" s="1"/>
      <c r="CT69" s="1"/>
      <c r="CU69" s="1"/>
      <c r="CV69" s="1"/>
    </row>
    <row r="70" spans="9:100" x14ac:dyDescent="0.4">
      <c r="I70" s="1"/>
      <c r="J70" s="1"/>
      <c r="K70" s="1"/>
      <c r="L70" s="1"/>
      <c r="N70" s="1"/>
      <c r="O70" s="1"/>
      <c r="P70" s="1"/>
      <c r="AO70" s="1"/>
      <c r="AP70" s="1"/>
      <c r="AQ70" s="1"/>
      <c r="AR70" s="1"/>
      <c r="AS70" s="1"/>
      <c r="AT70" s="1"/>
      <c r="AU70" s="1"/>
      <c r="AV70" s="1"/>
      <c r="AW70" s="1"/>
      <c r="AX70" s="1"/>
      <c r="AY70" s="1"/>
      <c r="AZ70" s="1"/>
      <c r="BA70" s="1"/>
      <c r="BB70" s="1"/>
      <c r="BC70" s="1"/>
      <c r="BD70" s="1"/>
      <c r="BE70" s="1"/>
      <c r="BF70" s="1"/>
      <c r="BG70" s="1"/>
      <c r="BH70" s="1"/>
      <c r="BI70" s="1"/>
      <c r="BJ70" s="1"/>
      <c r="BK70" s="1"/>
      <c r="BL70" s="1"/>
      <c r="BM70" s="1"/>
      <c r="BN70" s="1"/>
      <c r="BO70" s="1"/>
      <c r="BP70" s="1"/>
      <c r="BQ70" s="1"/>
      <c r="BR70" s="1"/>
      <c r="BS70" s="1"/>
      <c r="BT70" s="1"/>
      <c r="BU70" s="1"/>
      <c r="BV70" s="1"/>
      <c r="BW70" s="1"/>
      <c r="BX70" s="1"/>
      <c r="BY70" s="1"/>
      <c r="BZ70" s="1"/>
      <c r="CA70" s="1"/>
      <c r="CB70" s="1"/>
      <c r="CC70" s="1"/>
      <c r="CD70" s="1"/>
      <c r="CE70" s="1"/>
      <c r="CF70" s="1"/>
      <c r="CG70" s="1"/>
      <c r="CH70" s="1"/>
      <c r="CI70" s="1"/>
      <c r="CJ70" s="1"/>
      <c r="CK70" s="1"/>
      <c r="CL70" s="1"/>
      <c r="CM70" s="1"/>
      <c r="CN70" s="1"/>
      <c r="CO70" s="1"/>
      <c r="CP70" s="1"/>
      <c r="CQ70" s="1"/>
      <c r="CR70" s="1"/>
      <c r="CS70" s="1"/>
      <c r="CT70" s="1"/>
      <c r="CU70" s="1"/>
      <c r="CV70" s="1"/>
    </row>
    <row r="71" spans="9:100" x14ac:dyDescent="0.4">
      <c r="I71" s="1"/>
      <c r="J71" s="1"/>
      <c r="K71" s="1"/>
      <c r="L71" s="1"/>
      <c r="N71" s="1"/>
      <c r="O71" s="1"/>
      <c r="P71" s="1"/>
      <c r="AO71" s="1"/>
      <c r="AP71" s="1"/>
      <c r="AQ71" s="1"/>
      <c r="AR71" s="1"/>
      <c r="AS71" s="1"/>
      <c r="AT71" s="1"/>
      <c r="AU71" s="1"/>
      <c r="AV71" s="1"/>
      <c r="AW71" s="1"/>
      <c r="AX71" s="1"/>
      <c r="AY71" s="1"/>
      <c r="AZ71" s="1"/>
      <c r="BA71" s="1"/>
      <c r="BB71" s="1"/>
      <c r="BC71" s="1"/>
      <c r="BD71" s="1"/>
      <c r="BE71" s="1"/>
      <c r="BF71" s="1"/>
      <c r="BG71" s="1"/>
      <c r="BH71" s="1"/>
      <c r="BI71" s="1"/>
      <c r="BJ71" s="1"/>
      <c r="BK71" s="1"/>
      <c r="BL71" s="1"/>
      <c r="BM71" s="1"/>
      <c r="BN71" s="1"/>
      <c r="BO71" s="1"/>
      <c r="BP71" s="1"/>
      <c r="BQ71" s="1"/>
      <c r="BR71" s="1"/>
      <c r="BS71" s="1"/>
      <c r="BT71" s="1"/>
      <c r="BU71" s="1"/>
      <c r="BV71" s="1"/>
      <c r="BW71" s="1"/>
      <c r="BX71" s="1"/>
      <c r="BY71" s="1"/>
      <c r="BZ71" s="1"/>
      <c r="CA71" s="1"/>
      <c r="CB71" s="1"/>
      <c r="CC71" s="1"/>
      <c r="CD71" s="1"/>
      <c r="CE71" s="1"/>
      <c r="CF71" s="1"/>
      <c r="CG71" s="1"/>
      <c r="CH71" s="1"/>
      <c r="CI71" s="1"/>
      <c r="CJ71" s="1"/>
      <c r="CK71" s="1"/>
      <c r="CL71" s="1"/>
      <c r="CM71" s="1"/>
      <c r="CN71" s="1"/>
      <c r="CO71" s="1"/>
      <c r="CP71" s="1"/>
      <c r="CQ71" s="1"/>
      <c r="CR71" s="1"/>
      <c r="CS71" s="1"/>
      <c r="CT71" s="1"/>
      <c r="CU71" s="1"/>
      <c r="CV71" s="1"/>
    </row>
    <row r="72" spans="9:100" x14ac:dyDescent="0.4">
      <c r="I72" s="1"/>
      <c r="J72" s="1"/>
      <c r="K72" s="1"/>
      <c r="L72" s="1"/>
      <c r="N72" s="1"/>
      <c r="O72" s="1"/>
      <c r="P72" s="1"/>
      <c r="AO72" s="1"/>
      <c r="AP72" s="1"/>
      <c r="AQ72" s="1"/>
      <c r="AR72" s="1"/>
      <c r="AS72" s="1"/>
      <c r="AT72" s="1"/>
      <c r="AU72" s="1"/>
      <c r="AV72" s="1"/>
      <c r="AW72" s="1"/>
      <c r="AX72" s="1"/>
      <c r="AY72" s="1"/>
      <c r="AZ72" s="1"/>
      <c r="BA72" s="1"/>
      <c r="BB72" s="1"/>
      <c r="BC72" s="1"/>
      <c r="BD72" s="1"/>
      <c r="BE72" s="1"/>
      <c r="BF72" s="1"/>
      <c r="BG72" s="1"/>
      <c r="BH72" s="1"/>
      <c r="BI72" s="1"/>
      <c r="BJ72" s="1"/>
      <c r="BK72" s="1"/>
      <c r="BL72" s="1"/>
      <c r="BM72" s="1"/>
      <c r="BN72" s="1"/>
      <c r="BO72" s="1"/>
      <c r="BP72" s="1"/>
      <c r="BQ72" s="1"/>
      <c r="BR72" s="1"/>
      <c r="BS72" s="1"/>
      <c r="BT72" s="1"/>
      <c r="BU72" s="1"/>
      <c r="BV72" s="1"/>
      <c r="BW72" s="1"/>
      <c r="BX72" s="1"/>
      <c r="BY72" s="1"/>
      <c r="BZ72" s="1"/>
      <c r="CA72" s="1"/>
      <c r="CB72" s="1"/>
      <c r="CC72" s="1"/>
      <c r="CD72" s="1"/>
      <c r="CE72" s="1"/>
      <c r="CF72" s="1"/>
      <c r="CG72" s="1"/>
      <c r="CH72" s="1"/>
      <c r="CI72" s="1"/>
      <c r="CJ72" s="1"/>
      <c r="CK72" s="1"/>
      <c r="CL72" s="1"/>
      <c r="CM72" s="1"/>
      <c r="CN72" s="1"/>
      <c r="CO72" s="1"/>
      <c r="CP72" s="1"/>
      <c r="CQ72" s="1"/>
      <c r="CR72" s="1"/>
      <c r="CS72" s="1"/>
      <c r="CT72" s="1"/>
      <c r="CU72" s="1"/>
      <c r="CV72" s="1"/>
    </row>
    <row r="73" spans="9:100" x14ac:dyDescent="0.4">
      <c r="I73" s="1"/>
      <c r="J73" s="1"/>
      <c r="K73" s="1"/>
      <c r="L73" s="1"/>
      <c r="N73" s="1"/>
      <c r="O73" s="1"/>
      <c r="P73" s="1"/>
      <c r="AO73" s="1"/>
      <c r="AP73" s="1"/>
      <c r="AQ73" s="1"/>
      <c r="AR73" s="1"/>
      <c r="AS73" s="1"/>
      <c r="AT73" s="1"/>
      <c r="AU73" s="1"/>
      <c r="AV73" s="1"/>
      <c r="AW73" s="1"/>
      <c r="AX73" s="1"/>
      <c r="AY73" s="1"/>
      <c r="AZ73" s="1"/>
      <c r="BA73" s="1"/>
      <c r="BB73" s="1"/>
      <c r="BC73" s="1"/>
      <c r="BD73" s="1"/>
      <c r="BE73" s="1"/>
      <c r="BF73" s="1"/>
      <c r="BG73" s="1"/>
      <c r="BH73" s="1"/>
      <c r="BI73" s="1"/>
      <c r="BJ73" s="1"/>
      <c r="BK73" s="1"/>
      <c r="BL73" s="1"/>
      <c r="BM73" s="1"/>
      <c r="BN73" s="1"/>
      <c r="BO73" s="1"/>
      <c r="BP73" s="1"/>
      <c r="BQ73" s="1"/>
      <c r="BR73" s="1"/>
      <c r="BS73" s="1"/>
      <c r="BT73" s="1"/>
      <c r="BU73" s="1"/>
      <c r="BV73" s="1"/>
      <c r="BW73" s="1"/>
      <c r="BX73" s="1"/>
      <c r="BY73" s="1"/>
      <c r="BZ73" s="1"/>
      <c r="CA73" s="1"/>
      <c r="CB73" s="1"/>
      <c r="CC73" s="1"/>
      <c r="CD73" s="1"/>
      <c r="CE73" s="1"/>
      <c r="CF73" s="1"/>
      <c r="CG73" s="1"/>
      <c r="CH73" s="1"/>
      <c r="CI73" s="1"/>
      <c r="CJ73" s="1"/>
      <c r="CK73" s="1"/>
      <c r="CL73" s="1"/>
      <c r="CM73" s="1"/>
      <c r="CN73" s="1"/>
      <c r="CO73" s="1"/>
      <c r="CP73" s="1"/>
      <c r="CQ73" s="1"/>
      <c r="CR73" s="1"/>
      <c r="CS73" s="1"/>
      <c r="CT73" s="1"/>
      <c r="CU73" s="1"/>
      <c r="CV73" s="1"/>
    </row>
    <row r="74" spans="9:100" x14ac:dyDescent="0.4">
      <c r="I74" s="1"/>
      <c r="J74" s="1"/>
      <c r="K74" s="1"/>
      <c r="L74" s="1"/>
      <c r="N74" s="1"/>
      <c r="O74" s="1"/>
      <c r="P74" s="1"/>
      <c r="AO74" s="1"/>
      <c r="AP74" s="1"/>
      <c r="AQ74" s="1"/>
      <c r="AR74" s="1"/>
      <c r="AS74" s="1"/>
      <c r="AT74" s="1"/>
      <c r="AU74" s="1"/>
      <c r="AV74" s="1"/>
      <c r="AW74" s="1"/>
      <c r="AX74" s="1"/>
      <c r="AY74" s="1"/>
      <c r="AZ74" s="1"/>
      <c r="BA74" s="1"/>
      <c r="BB74" s="1"/>
      <c r="BC74" s="1"/>
      <c r="BD74" s="1"/>
      <c r="BE74" s="1"/>
      <c r="BF74" s="1"/>
      <c r="BG74" s="1"/>
      <c r="BH74" s="1"/>
      <c r="BI74" s="1"/>
      <c r="BJ74" s="1"/>
      <c r="BK74" s="1"/>
      <c r="BL74" s="1"/>
      <c r="BM74" s="1"/>
      <c r="BN74" s="1"/>
      <c r="BO74" s="1"/>
      <c r="BP74" s="1"/>
      <c r="BQ74" s="1"/>
      <c r="BR74" s="1"/>
      <c r="BS74" s="1"/>
      <c r="BT74" s="1"/>
      <c r="BU74" s="1"/>
      <c r="BV74" s="1"/>
      <c r="BW74" s="1"/>
      <c r="BX74" s="1"/>
      <c r="BY74" s="1"/>
      <c r="BZ74" s="1"/>
      <c r="CA74" s="1"/>
      <c r="CB74" s="1"/>
      <c r="CC74" s="1"/>
      <c r="CD74" s="1"/>
      <c r="CE74" s="1"/>
      <c r="CF74" s="1"/>
      <c r="CG74" s="1"/>
      <c r="CH74" s="1"/>
      <c r="CI74" s="1"/>
      <c r="CJ74" s="1"/>
      <c r="CK74" s="1"/>
      <c r="CL74" s="1"/>
      <c r="CM74" s="1"/>
      <c r="CN74" s="1"/>
      <c r="CO74" s="1"/>
      <c r="CP74" s="1"/>
      <c r="CQ74" s="1"/>
      <c r="CR74" s="1"/>
      <c r="CS74" s="1"/>
      <c r="CT74" s="1"/>
      <c r="CU74" s="1"/>
      <c r="CV74" s="1"/>
    </row>
    <row r="75" spans="9:100" x14ac:dyDescent="0.4">
      <c r="I75" s="1"/>
      <c r="J75" s="1"/>
      <c r="K75" s="1"/>
      <c r="L75" s="1"/>
      <c r="N75" s="1"/>
      <c r="O75" s="1"/>
      <c r="P75" s="1"/>
      <c r="AO75" s="1"/>
      <c r="AP75" s="1"/>
      <c r="AQ75" s="1"/>
      <c r="AR75" s="1"/>
      <c r="AS75" s="1"/>
      <c r="AT75" s="1"/>
      <c r="AU75" s="1"/>
      <c r="AV75" s="1"/>
      <c r="AW75" s="1"/>
      <c r="AX75" s="1"/>
      <c r="AY75" s="1"/>
      <c r="AZ75" s="1"/>
      <c r="BA75" s="1"/>
      <c r="BB75" s="1"/>
      <c r="BC75" s="1"/>
      <c r="BD75" s="1"/>
      <c r="BE75" s="1"/>
      <c r="BF75" s="1"/>
      <c r="BG75" s="1"/>
      <c r="BH75" s="1"/>
      <c r="BI75" s="1"/>
      <c r="BJ75" s="1"/>
      <c r="BK75" s="1"/>
      <c r="BL75" s="1"/>
      <c r="BM75" s="1"/>
      <c r="BN75" s="1"/>
      <c r="BO75" s="1"/>
      <c r="BP75" s="1"/>
      <c r="BQ75" s="1"/>
      <c r="BR75" s="1"/>
      <c r="BS75" s="1"/>
      <c r="BT75" s="1"/>
      <c r="BU75" s="1"/>
      <c r="BV75" s="1"/>
      <c r="BW75" s="1"/>
      <c r="BX75" s="1"/>
      <c r="BY75" s="1"/>
      <c r="BZ75" s="1"/>
      <c r="CA75" s="1"/>
      <c r="CB75" s="1"/>
      <c r="CC75" s="1"/>
      <c r="CD75" s="1"/>
      <c r="CE75" s="1"/>
      <c r="CF75" s="1"/>
      <c r="CG75" s="1"/>
      <c r="CH75" s="1"/>
      <c r="CI75" s="1"/>
      <c r="CJ75" s="1"/>
      <c r="CK75" s="1"/>
      <c r="CL75" s="1"/>
      <c r="CM75" s="1"/>
      <c r="CN75" s="1"/>
      <c r="CO75" s="1"/>
      <c r="CP75" s="1"/>
      <c r="CQ75" s="1"/>
      <c r="CR75" s="1"/>
      <c r="CS75" s="1"/>
      <c r="CT75" s="1"/>
      <c r="CU75" s="1"/>
      <c r="CV75" s="1"/>
    </row>
    <row r="76" spans="9:100" x14ac:dyDescent="0.4">
      <c r="I76" s="1"/>
      <c r="J76" s="1"/>
      <c r="K76" s="1"/>
      <c r="L76" s="1"/>
      <c r="N76" s="1"/>
      <c r="O76" s="1"/>
      <c r="P76" s="1"/>
      <c r="AO76" s="1"/>
      <c r="AP76" s="1"/>
      <c r="AQ76" s="1"/>
      <c r="AR76" s="1"/>
      <c r="AS76" s="1"/>
      <c r="AT76" s="1"/>
      <c r="AU76" s="1"/>
      <c r="AV76" s="1"/>
      <c r="AW76" s="1"/>
      <c r="AX76" s="1"/>
      <c r="AY76" s="1"/>
      <c r="AZ76" s="1"/>
      <c r="BA76" s="1"/>
      <c r="BB76" s="1"/>
      <c r="BC76" s="1"/>
      <c r="BD76" s="1"/>
      <c r="BE76" s="1"/>
      <c r="BF76" s="1"/>
      <c r="BG76" s="1"/>
      <c r="BH76" s="1"/>
      <c r="BI76" s="1"/>
      <c r="BJ76" s="1"/>
      <c r="BK76" s="1"/>
      <c r="BL76" s="1"/>
      <c r="BM76" s="1"/>
      <c r="BN76" s="1"/>
      <c r="BO76" s="1"/>
      <c r="BP76" s="1"/>
      <c r="BQ76" s="1"/>
      <c r="BR76" s="1"/>
      <c r="BS76" s="1"/>
      <c r="BT76" s="1"/>
      <c r="BU76" s="1"/>
      <c r="BV76" s="1"/>
      <c r="BW76" s="1"/>
      <c r="BX76" s="1"/>
      <c r="BY76" s="1"/>
      <c r="BZ76" s="1"/>
      <c r="CA76" s="1"/>
      <c r="CB76" s="1"/>
      <c r="CC76" s="1"/>
      <c r="CD76" s="1"/>
      <c r="CE76" s="1"/>
      <c r="CF76" s="1"/>
      <c r="CG76" s="1"/>
      <c r="CH76" s="1"/>
      <c r="CI76" s="1"/>
      <c r="CJ76" s="1"/>
      <c r="CK76" s="1"/>
      <c r="CL76" s="1"/>
      <c r="CM76" s="1"/>
      <c r="CN76" s="1"/>
      <c r="CO76" s="1"/>
      <c r="CP76" s="1"/>
      <c r="CQ76" s="1"/>
      <c r="CR76" s="1"/>
      <c r="CS76" s="1"/>
      <c r="CT76" s="1"/>
      <c r="CU76" s="1"/>
      <c r="CV76" s="1"/>
    </row>
    <row r="77" spans="9:100" x14ac:dyDescent="0.4">
      <c r="I77" s="1"/>
      <c r="J77" s="1"/>
      <c r="K77" s="1"/>
      <c r="L77" s="1"/>
      <c r="N77" s="1"/>
      <c r="O77" s="1"/>
      <c r="P77" s="1"/>
      <c r="AO77" s="1"/>
      <c r="AP77" s="1"/>
      <c r="AQ77" s="1"/>
      <c r="AR77" s="1"/>
      <c r="AS77" s="1"/>
      <c r="AT77" s="1"/>
      <c r="AU77" s="1"/>
      <c r="AV77" s="1"/>
      <c r="AW77" s="1"/>
      <c r="AX77" s="1"/>
      <c r="AY77" s="1"/>
      <c r="AZ77" s="1"/>
      <c r="BA77" s="1"/>
      <c r="BB77" s="1"/>
      <c r="BC77" s="1"/>
      <c r="BD77" s="1"/>
      <c r="BE77" s="1"/>
      <c r="BF77" s="1"/>
      <c r="BG77" s="1"/>
      <c r="BH77" s="1"/>
      <c r="BI77" s="1"/>
      <c r="BJ77" s="1"/>
      <c r="BK77" s="1"/>
      <c r="BL77" s="1"/>
      <c r="BM77" s="1"/>
      <c r="BN77" s="1"/>
      <c r="BO77" s="1"/>
      <c r="BP77" s="1"/>
      <c r="BQ77" s="1"/>
      <c r="BR77" s="1"/>
      <c r="BS77" s="1"/>
      <c r="BT77" s="1"/>
      <c r="BU77" s="1"/>
      <c r="BV77" s="1"/>
      <c r="BW77" s="1"/>
      <c r="BX77" s="1"/>
      <c r="BY77" s="1"/>
      <c r="BZ77" s="1"/>
      <c r="CA77" s="1"/>
      <c r="CB77" s="1"/>
      <c r="CC77" s="1"/>
      <c r="CD77" s="1"/>
      <c r="CE77" s="1"/>
      <c r="CF77" s="1"/>
      <c r="CG77" s="1"/>
      <c r="CH77" s="1"/>
      <c r="CI77" s="1"/>
      <c r="CJ77" s="1"/>
      <c r="CK77" s="1"/>
      <c r="CL77" s="1"/>
      <c r="CM77" s="1"/>
      <c r="CN77" s="1"/>
      <c r="CO77" s="1"/>
      <c r="CP77" s="1"/>
      <c r="CQ77" s="1"/>
      <c r="CR77" s="1"/>
      <c r="CS77" s="1"/>
      <c r="CT77" s="1"/>
      <c r="CU77" s="1"/>
      <c r="CV77" s="1"/>
    </row>
    <row r="78" spans="9:100" x14ac:dyDescent="0.4">
      <c r="I78" s="1"/>
      <c r="J78" s="1"/>
      <c r="K78" s="1"/>
      <c r="L78" s="1"/>
      <c r="N78" s="1"/>
      <c r="O78" s="1"/>
      <c r="P78" s="1"/>
      <c r="AO78" s="1"/>
      <c r="AP78" s="1"/>
      <c r="AQ78" s="1"/>
      <c r="AR78" s="1"/>
      <c r="AS78" s="1"/>
      <c r="AT78" s="1"/>
      <c r="AU78" s="1"/>
      <c r="AV78" s="1"/>
      <c r="AW78" s="1"/>
      <c r="AX78" s="1"/>
      <c r="AY78" s="1"/>
      <c r="AZ78" s="1"/>
      <c r="BA78" s="1"/>
      <c r="BB78" s="1"/>
      <c r="BC78" s="1"/>
      <c r="BD78" s="1"/>
      <c r="BE78" s="1"/>
      <c r="BF78" s="1"/>
      <c r="BG78" s="1"/>
      <c r="BH78" s="1"/>
      <c r="BI78" s="1"/>
      <c r="BJ78" s="1"/>
      <c r="BK78" s="1"/>
      <c r="BL78" s="1"/>
      <c r="BM78" s="1"/>
      <c r="BN78" s="1"/>
      <c r="BO78" s="1"/>
      <c r="BP78" s="1"/>
      <c r="BQ78" s="1"/>
      <c r="BR78" s="1"/>
      <c r="BS78" s="1"/>
      <c r="BT78" s="1"/>
      <c r="BU78" s="1"/>
      <c r="BV78" s="1"/>
      <c r="BW78" s="1"/>
      <c r="BX78" s="1"/>
      <c r="BY78" s="1"/>
      <c r="BZ78" s="1"/>
      <c r="CA78" s="1"/>
      <c r="CB78" s="1"/>
      <c r="CC78" s="1"/>
      <c r="CD78" s="1"/>
      <c r="CE78" s="1"/>
      <c r="CF78" s="1"/>
      <c r="CG78" s="1"/>
      <c r="CH78" s="1"/>
      <c r="CI78" s="1"/>
      <c r="CJ78" s="1"/>
      <c r="CK78" s="1"/>
      <c r="CL78" s="1"/>
      <c r="CM78" s="1"/>
      <c r="CN78" s="1"/>
      <c r="CO78" s="1"/>
      <c r="CP78" s="1"/>
      <c r="CQ78" s="1"/>
      <c r="CR78" s="1"/>
      <c r="CS78" s="1"/>
      <c r="CT78" s="1"/>
      <c r="CU78" s="1"/>
      <c r="CV78" s="1"/>
    </row>
    <row r="79" spans="9:100" x14ac:dyDescent="0.4">
      <c r="I79" s="1"/>
      <c r="J79" s="1"/>
      <c r="K79" s="1"/>
      <c r="L79" s="1"/>
      <c r="N79" s="1"/>
      <c r="O79" s="1"/>
      <c r="P79" s="1"/>
      <c r="AO79" s="1"/>
      <c r="AP79" s="1"/>
      <c r="AQ79" s="1"/>
      <c r="AR79" s="1"/>
      <c r="AS79" s="1"/>
      <c r="AT79" s="1"/>
      <c r="AU79" s="1"/>
      <c r="AV79" s="1"/>
      <c r="AW79" s="1"/>
      <c r="AX79" s="1"/>
      <c r="AY79" s="1"/>
      <c r="AZ79" s="1"/>
      <c r="BA79" s="1"/>
      <c r="BB79" s="1"/>
      <c r="BC79" s="1"/>
      <c r="BD79" s="1"/>
      <c r="BE79" s="1"/>
      <c r="BF79" s="1"/>
      <c r="BG79" s="1"/>
      <c r="BH79" s="1"/>
      <c r="BI79" s="1"/>
      <c r="BJ79" s="1"/>
      <c r="BK79" s="1"/>
      <c r="BL79" s="1"/>
      <c r="BM79" s="1"/>
      <c r="BN79" s="1"/>
      <c r="BO79" s="1"/>
      <c r="BP79" s="1"/>
      <c r="BQ79" s="1"/>
      <c r="BR79" s="1"/>
      <c r="BS79" s="1"/>
      <c r="BT79" s="1"/>
      <c r="BU79" s="1"/>
      <c r="BV79" s="1"/>
      <c r="BW79" s="1"/>
      <c r="BX79" s="1"/>
      <c r="BY79" s="1"/>
      <c r="BZ79" s="1"/>
      <c r="CA79" s="1"/>
      <c r="CB79" s="1"/>
      <c r="CC79" s="1"/>
      <c r="CD79" s="1"/>
      <c r="CE79" s="1"/>
      <c r="CF79" s="1"/>
      <c r="CG79" s="1"/>
      <c r="CH79" s="1"/>
      <c r="CI79" s="1"/>
      <c r="CJ79" s="1"/>
      <c r="CK79" s="1"/>
      <c r="CL79" s="1"/>
      <c r="CM79" s="1"/>
      <c r="CN79" s="1"/>
      <c r="CO79" s="1"/>
      <c r="CP79" s="1"/>
      <c r="CQ79" s="1"/>
      <c r="CR79" s="1"/>
      <c r="CS79" s="1"/>
      <c r="CT79" s="1"/>
      <c r="CU79" s="1"/>
      <c r="CV79" s="1"/>
    </row>
    <row r="80" spans="9:100" x14ac:dyDescent="0.4">
      <c r="I80" s="1"/>
      <c r="J80" s="1"/>
      <c r="K80" s="1"/>
      <c r="L80" s="1"/>
      <c r="N80" s="1"/>
      <c r="O80" s="1"/>
      <c r="P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1"/>
      <c r="CN80" s="1"/>
      <c r="CO80" s="1"/>
      <c r="CP80" s="1"/>
      <c r="CQ80" s="1"/>
      <c r="CR80" s="1"/>
      <c r="CS80" s="1"/>
      <c r="CT80" s="1"/>
      <c r="CU80" s="1"/>
      <c r="CV80" s="1"/>
    </row>
    <row r="81" spans="9:100" x14ac:dyDescent="0.4">
      <c r="I81" s="1"/>
      <c r="J81" s="1"/>
      <c r="K81" s="1"/>
      <c r="L81" s="1"/>
      <c r="N81" s="1"/>
      <c r="O81" s="1"/>
      <c r="P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1"/>
      <c r="CN81" s="1"/>
      <c r="CO81" s="1"/>
      <c r="CP81" s="1"/>
      <c r="CQ81" s="1"/>
      <c r="CR81" s="1"/>
      <c r="CS81" s="1"/>
      <c r="CT81" s="1"/>
      <c r="CU81" s="1"/>
      <c r="CV81" s="1"/>
    </row>
    <row r="82" spans="9:100" x14ac:dyDescent="0.4">
      <c r="I82" s="1"/>
      <c r="J82" s="1"/>
      <c r="K82" s="1"/>
      <c r="L82" s="1"/>
      <c r="N82" s="1"/>
      <c r="O82" s="1"/>
      <c r="P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1"/>
      <c r="CT82" s="1"/>
      <c r="CU82" s="1"/>
      <c r="CV82" s="1"/>
    </row>
    <row r="83" spans="9:100" x14ac:dyDescent="0.4">
      <c r="I83" s="1"/>
      <c r="J83" s="1"/>
      <c r="K83" s="1"/>
      <c r="L83" s="1"/>
      <c r="N83" s="1"/>
      <c r="O83" s="1"/>
      <c r="P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1"/>
      <c r="CT83" s="1"/>
      <c r="CU83" s="1"/>
      <c r="CV83" s="1"/>
    </row>
    <row r="84" spans="9:100" x14ac:dyDescent="0.4">
      <c r="I84" s="1"/>
      <c r="J84" s="1"/>
      <c r="K84" s="1"/>
      <c r="L84" s="1"/>
      <c r="N84" s="1"/>
      <c r="O84" s="1"/>
      <c r="P84" s="1"/>
      <c r="AO84" s="1"/>
      <c r="AP84" s="1"/>
      <c r="AQ84" s="1"/>
      <c r="AR84" s="1"/>
      <c r="AS84" s="1"/>
      <c r="AT84" s="1"/>
      <c r="AU84" s="1"/>
      <c r="AV84" s="1"/>
      <c r="AW84" s="1"/>
      <c r="AX84" s="1"/>
      <c r="AY84" s="1"/>
      <c r="AZ84" s="1"/>
      <c r="BA84" s="1"/>
      <c r="BB84" s="1"/>
      <c r="BC84" s="1"/>
      <c r="BD84" s="1"/>
      <c r="BE84" s="1"/>
      <c r="BF84" s="1"/>
      <c r="BG84" s="1"/>
      <c r="BH84" s="1"/>
      <c r="BI84" s="1"/>
      <c r="BJ84" s="1"/>
      <c r="BK84" s="1"/>
      <c r="BL84" s="1"/>
      <c r="BM84" s="1"/>
      <c r="BN84" s="1"/>
      <c r="BO84" s="1"/>
      <c r="BP84" s="1"/>
      <c r="BQ84" s="1"/>
      <c r="BR84" s="1"/>
      <c r="BS84" s="1"/>
      <c r="BT84" s="1"/>
      <c r="BU84" s="1"/>
      <c r="BV84" s="1"/>
      <c r="BW84" s="1"/>
      <c r="BX84" s="1"/>
      <c r="BY84" s="1"/>
      <c r="BZ84" s="1"/>
      <c r="CA84" s="1"/>
      <c r="CB84" s="1"/>
      <c r="CC84" s="1"/>
      <c r="CD84" s="1"/>
      <c r="CE84" s="1"/>
      <c r="CF84" s="1"/>
      <c r="CG84" s="1"/>
      <c r="CH84" s="1"/>
      <c r="CI84" s="1"/>
      <c r="CJ84" s="1"/>
      <c r="CK84" s="1"/>
      <c r="CL84" s="1"/>
      <c r="CM84" s="1"/>
      <c r="CN84" s="1"/>
      <c r="CO84" s="1"/>
      <c r="CP84" s="1"/>
      <c r="CQ84" s="1"/>
      <c r="CR84" s="1"/>
      <c r="CS84" s="1"/>
      <c r="CT84" s="1"/>
      <c r="CU84" s="1"/>
      <c r="CV84" s="1"/>
    </row>
    <row r="85" spans="9:100" x14ac:dyDescent="0.4">
      <c r="I85" s="1"/>
      <c r="J85" s="1"/>
      <c r="K85" s="1"/>
      <c r="L85" s="1"/>
      <c r="N85" s="1"/>
      <c r="O85" s="1"/>
      <c r="P85" s="1"/>
      <c r="AO85" s="1"/>
      <c r="AP85" s="1"/>
      <c r="AQ85" s="1"/>
      <c r="AR85" s="1"/>
      <c r="AS85" s="1"/>
      <c r="AT85" s="1"/>
      <c r="AU85" s="1"/>
      <c r="AV85" s="1"/>
      <c r="AW85" s="1"/>
      <c r="AX85" s="1"/>
      <c r="AY85" s="1"/>
      <c r="AZ85" s="1"/>
      <c r="BA85" s="1"/>
      <c r="BB85" s="1"/>
      <c r="BC85" s="1"/>
      <c r="BD85" s="1"/>
      <c r="BE85" s="1"/>
      <c r="BF85" s="1"/>
      <c r="BG85" s="1"/>
      <c r="BH85" s="1"/>
      <c r="BI85" s="1"/>
      <c r="BJ85" s="1"/>
      <c r="BK85" s="1"/>
      <c r="BL85" s="1"/>
      <c r="BM85" s="1"/>
      <c r="BN85" s="1"/>
      <c r="BO85" s="1"/>
      <c r="BP85" s="1"/>
      <c r="BQ85" s="1"/>
      <c r="BR85" s="1"/>
      <c r="BS85" s="1"/>
      <c r="BT85" s="1"/>
      <c r="BU85" s="1"/>
      <c r="BV85" s="1"/>
      <c r="BW85" s="1"/>
      <c r="BX85" s="1"/>
      <c r="BY85" s="1"/>
      <c r="BZ85" s="1"/>
      <c r="CA85" s="1"/>
      <c r="CB85" s="1"/>
      <c r="CC85" s="1"/>
      <c r="CD85" s="1"/>
      <c r="CE85" s="1"/>
      <c r="CF85" s="1"/>
      <c r="CG85" s="1"/>
      <c r="CH85" s="1"/>
      <c r="CI85" s="1"/>
      <c r="CJ85" s="1"/>
      <c r="CK85" s="1"/>
      <c r="CL85" s="1"/>
      <c r="CM85" s="1"/>
      <c r="CN85" s="1"/>
      <c r="CO85" s="1"/>
      <c r="CP85" s="1"/>
      <c r="CQ85" s="1"/>
      <c r="CR85" s="1"/>
      <c r="CS85" s="1"/>
      <c r="CT85" s="1"/>
      <c r="CU85" s="1"/>
      <c r="CV85" s="1"/>
    </row>
    <row r="86" spans="9:100" x14ac:dyDescent="0.4">
      <c r="I86" s="1"/>
      <c r="J86" s="1"/>
      <c r="K86" s="1"/>
      <c r="L86" s="1"/>
      <c r="N86" s="1"/>
      <c r="O86" s="1"/>
      <c r="P86" s="1"/>
      <c r="AO86" s="1"/>
      <c r="AP86" s="1"/>
      <c r="AQ86" s="1"/>
      <c r="AR86" s="1"/>
      <c r="AS86" s="1"/>
      <c r="AT86" s="1"/>
      <c r="AU86" s="1"/>
      <c r="AV86" s="1"/>
      <c r="AW86" s="1"/>
      <c r="AX86" s="1"/>
      <c r="AY86" s="1"/>
      <c r="AZ86" s="1"/>
      <c r="BA86" s="1"/>
      <c r="BB86" s="1"/>
      <c r="BC86" s="1"/>
      <c r="BD86" s="1"/>
      <c r="BE86" s="1"/>
      <c r="BF86" s="1"/>
      <c r="BG86" s="1"/>
      <c r="BH86" s="1"/>
      <c r="BI86" s="1"/>
      <c r="BJ86" s="1"/>
      <c r="BK86" s="1"/>
      <c r="BL86" s="1"/>
      <c r="BM86" s="1"/>
      <c r="BN86" s="1"/>
      <c r="BO86" s="1"/>
      <c r="BP86" s="1"/>
      <c r="BQ86" s="1"/>
      <c r="BR86" s="1"/>
      <c r="BS86" s="1"/>
      <c r="BT86" s="1"/>
      <c r="BU86" s="1"/>
      <c r="BV86" s="1"/>
      <c r="BW86" s="1"/>
      <c r="BX86" s="1"/>
      <c r="BY86" s="1"/>
      <c r="BZ86" s="1"/>
      <c r="CA86" s="1"/>
      <c r="CB86" s="1"/>
      <c r="CC86" s="1"/>
      <c r="CD86" s="1"/>
      <c r="CE86" s="1"/>
      <c r="CF86" s="1"/>
      <c r="CG86" s="1"/>
      <c r="CH86" s="1"/>
      <c r="CI86" s="1"/>
      <c r="CJ86" s="1"/>
      <c r="CK86" s="1"/>
      <c r="CL86" s="1"/>
      <c r="CM86" s="1"/>
      <c r="CN86" s="1"/>
      <c r="CO86" s="1"/>
      <c r="CP86" s="1"/>
      <c r="CQ86" s="1"/>
      <c r="CR86" s="1"/>
      <c r="CS86" s="1"/>
      <c r="CT86" s="1"/>
      <c r="CU86" s="1"/>
      <c r="CV86" s="1"/>
    </row>
    <row r="87" spans="9:100" x14ac:dyDescent="0.4">
      <c r="I87" s="1"/>
      <c r="J87" s="1"/>
      <c r="K87" s="1"/>
      <c r="L87" s="1"/>
      <c r="N87" s="1"/>
      <c r="O87" s="1"/>
      <c r="P87" s="1"/>
      <c r="AO87" s="1"/>
      <c r="AP87" s="1"/>
      <c r="AQ87" s="1"/>
      <c r="AR87" s="1"/>
      <c r="AS87" s="1"/>
      <c r="AT87" s="1"/>
      <c r="AU87" s="1"/>
      <c r="AV87" s="1"/>
      <c r="AW87" s="1"/>
      <c r="AX87" s="1"/>
      <c r="AY87" s="1"/>
      <c r="AZ87" s="1"/>
      <c r="BA87" s="1"/>
      <c r="BB87" s="1"/>
      <c r="BC87" s="1"/>
      <c r="BD87" s="1"/>
      <c r="BE87" s="1"/>
      <c r="BF87" s="1"/>
      <c r="BG87" s="1"/>
      <c r="BH87" s="1"/>
      <c r="BI87" s="1"/>
      <c r="BJ87" s="1"/>
      <c r="BK87" s="1"/>
      <c r="BL87" s="1"/>
      <c r="BM87" s="1"/>
      <c r="BN87" s="1"/>
      <c r="BO87" s="1"/>
      <c r="BP87" s="1"/>
      <c r="BQ87" s="1"/>
      <c r="BR87" s="1"/>
      <c r="BS87" s="1"/>
      <c r="BT87" s="1"/>
      <c r="BU87" s="1"/>
      <c r="BV87" s="1"/>
      <c r="BW87" s="1"/>
      <c r="BX87" s="1"/>
      <c r="BY87" s="1"/>
      <c r="BZ87" s="1"/>
      <c r="CA87" s="1"/>
      <c r="CB87" s="1"/>
      <c r="CC87" s="1"/>
      <c r="CD87" s="1"/>
      <c r="CE87" s="1"/>
      <c r="CF87" s="1"/>
      <c r="CG87" s="1"/>
      <c r="CH87" s="1"/>
      <c r="CI87" s="1"/>
      <c r="CJ87" s="1"/>
      <c r="CK87" s="1"/>
      <c r="CL87" s="1"/>
      <c r="CM87" s="1"/>
      <c r="CN87" s="1"/>
      <c r="CO87" s="1"/>
      <c r="CP87" s="1"/>
      <c r="CQ87" s="1"/>
      <c r="CR87" s="1"/>
      <c r="CS87" s="1"/>
      <c r="CT87" s="1"/>
      <c r="CU87" s="1"/>
      <c r="CV87" s="1"/>
    </row>
    <row r="88" spans="9:100" x14ac:dyDescent="0.4">
      <c r="I88" s="1"/>
      <c r="J88" s="1"/>
      <c r="K88" s="1"/>
      <c r="L88" s="1"/>
      <c r="N88" s="1"/>
      <c r="O88" s="1"/>
      <c r="P88" s="1"/>
      <c r="AO88" s="1"/>
      <c r="AP88" s="1"/>
      <c r="AQ88" s="1"/>
      <c r="AR88" s="1"/>
      <c r="AS88" s="1"/>
      <c r="AT88" s="1"/>
      <c r="AU88" s="1"/>
      <c r="AV88" s="1"/>
      <c r="AW88" s="1"/>
      <c r="AX88" s="1"/>
      <c r="AY88" s="1"/>
      <c r="AZ88" s="1"/>
      <c r="BA88" s="1"/>
      <c r="BB88" s="1"/>
      <c r="BC88" s="1"/>
      <c r="BD88" s="1"/>
      <c r="BE88" s="1"/>
      <c r="BF88" s="1"/>
      <c r="BG88" s="1"/>
      <c r="BH88" s="1"/>
      <c r="BI88" s="1"/>
      <c r="BJ88" s="1"/>
      <c r="BK88" s="1"/>
      <c r="BL88" s="1"/>
      <c r="BM88" s="1"/>
      <c r="BN88" s="1"/>
      <c r="BO88" s="1"/>
      <c r="BP88" s="1"/>
      <c r="BQ88" s="1"/>
      <c r="BR88" s="1"/>
      <c r="BS88" s="1"/>
      <c r="BT88" s="1"/>
      <c r="BU88" s="1"/>
      <c r="BV88" s="1"/>
      <c r="BW88" s="1"/>
      <c r="BX88" s="1"/>
      <c r="BY88" s="1"/>
      <c r="BZ88" s="1"/>
      <c r="CA88" s="1"/>
      <c r="CB88" s="1"/>
      <c r="CC88" s="1"/>
      <c r="CD88" s="1"/>
      <c r="CE88" s="1"/>
      <c r="CF88" s="1"/>
      <c r="CG88" s="1"/>
      <c r="CH88" s="1"/>
      <c r="CI88" s="1"/>
      <c r="CJ88" s="1"/>
      <c r="CK88" s="1"/>
      <c r="CL88" s="1"/>
      <c r="CM88" s="1"/>
      <c r="CN88" s="1"/>
      <c r="CO88" s="1"/>
      <c r="CP88" s="1"/>
      <c r="CQ88" s="1"/>
      <c r="CR88" s="1"/>
      <c r="CS88" s="1"/>
      <c r="CT88" s="1"/>
      <c r="CU88" s="1"/>
      <c r="CV88" s="1"/>
    </row>
    <row r="89" spans="9:100" x14ac:dyDescent="0.4">
      <c r="I89" s="1"/>
      <c r="J89" s="1"/>
      <c r="K89" s="1"/>
      <c r="L89" s="1"/>
      <c r="N89" s="1"/>
      <c r="O89" s="1"/>
      <c r="P89" s="1"/>
      <c r="AO89" s="1"/>
      <c r="AP89" s="1"/>
      <c r="AQ89" s="1"/>
      <c r="AR89" s="1"/>
      <c r="AS89" s="1"/>
      <c r="AT89" s="1"/>
      <c r="AU89" s="1"/>
      <c r="AV89" s="1"/>
      <c r="AW89" s="1"/>
      <c r="AX89" s="1"/>
      <c r="AY89" s="1"/>
      <c r="AZ89" s="1"/>
      <c r="BA89" s="1"/>
      <c r="BB89" s="1"/>
      <c r="BC89" s="1"/>
      <c r="BD89" s="1"/>
      <c r="BE89" s="1"/>
      <c r="BF89" s="1"/>
      <c r="BG89" s="1"/>
      <c r="BH89" s="1"/>
      <c r="BI89" s="1"/>
      <c r="BJ89" s="1"/>
      <c r="BK89" s="1"/>
      <c r="BL89" s="1"/>
      <c r="BM89" s="1"/>
      <c r="BN89" s="1"/>
      <c r="BO89" s="1"/>
      <c r="BP89" s="1"/>
      <c r="BQ89" s="1"/>
      <c r="BR89" s="1"/>
      <c r="BS89" s="1"/>
      <c r="BT89" s="1"/>
      <c r="BU89" s="1"/>
      <c r="BV89" s="1"/>
      <c r="BW89" s="1"/>
      <c r="BX89" s="1"/>
      <c r="BY89" s="1"/>
      <c r="BZ89" s="1"/>
      <c r="CA89" s="1"/>
      <c r="CB89" s="1"/>
      <c r="CC89" s="1"/>
      <c r="CD89" s="1"/>
      <c r="CE89" s="1"/>
      <c r="CF89" s="1"/>
      <c r="CG89" s="1"/>
      <c r="CH89" s="1"/>
      <c r="CI89" s="1"/>
      <c r="CJ89" s="1"/>
      <c r="CK89" s="1"/>
      <c r="CL89" s="1"/>
      <c r="CM89" s="1"/>
      <c r="CN89" s="1"/>
      <c r="CO89" s="1"/>
      <c r="CP89" s="1"/>
      <c r="CQ89" s="1"/>
      <c r="CR89" s="1"/>
      <c r="CS89" s="1"/>
      <c r="CT89" s="1"/>
      <c r="CU89" s="1"/>
      <c r="CV89" s="1"/>
    </row>
    <row r="90" spans="9:100" x14ac:dyDescent="0.4">
      <c r="I90" s="1"/>
      <c r="J90" s="1"/>
      <c r="K90" s="1"/>
      <c r="L90" s="1"/>
      <c r="N90" s="1"/>
      <c r="O90" s="1"/>
      <c r="P90" s="1"/>
      <c r="AO90" s="1"/>
      <c r="AP90" s="1"/>
      <c r="AQ90" s="1"/>
      <c r="AR90" s="1"/>
      <c r="AS90" s="1"/>
      <c r="AT90" s="1"/>
      <c r="AU90" s="1"/>
      <c r="AV90" s="1"/>
      <c r="AW90" s="1"/>
      <c r="AX90" s="1"/>
      <c r="AY90" s="1"/>
      <c r="AZ90" s="1"/>
      <c r="BA90" s="1"/>
      <c r="BB90" s="1"/>
      <c r="BC90" s="1"/>
      <c r="BD90" s="1"/>
      <c r="BE90" s="1"/>
      <c r="BF90" s="1"/>
      <c r="BG90" s="1"/>
      <c r="BH90" s="1"/>
      <c r="BI90" s="1"/>
      <c r="BJ90" s="1"/>
      <c r="BK90" s="1"/>
      <c r="BL90" s="1"/>
      <c r="BM90" s="1"/>
      <c r="BN90" s="1"/>
      <c r="BO90" s="1"/>
      <c r="BP90" s="1"/>
      <c r="BQ90" s="1"/>
      <c r="BR90" s="1"/>
      <c r="BS90" s="1"/>
      <c r="BT90" s="1"/>
      <c r="BU90" s="1"/>
      <c r="BV90" s="1"/>
      <c r="BW90" s="1"/>
      <c r="BX90" s="1"/>
      <c r="BY90" s="1"/>
      <c r="BZ90" s="1"/>
      <c r="CA90" s="1"/>
      <c r="CB90" s="1"/>
      <c r="CC90" s="1"/>
      <c r="CD90" s="1"/>
      <c r="CE90" s="1"/>
      <c r="CF90" s="1"/>
      <c r="CG90" s="1"/>
      <c r="CH90" s="1"/>
      <c r="CI90" s="1"/>
      <c r="CJ90" s="1"/>
      <c r="CK90" s="1"/>
      <c r="CL90" s="1"/>
      <c r="CM90" s="1"/>
      <c r="CN90" s="1"/>
      <c r="CO90" s="1"/>
      <c r="CP90" s="1"/>
      <c r="CQ90" s="1"/>
      <c r="CR90" s="1"/>
      <c r="CS90" s="1"/>
      <c r="CT90" s="1"/>
      <c r="CU90" s="1"/>
      <c r="CV90" s="1"/>
    </row>
    <row r="91" spans="9:100" x14ac:dyDescent="0.4">
      <c r="I91" s="1"/>
      <c r="J91" s="1"/>
      <c r="K91" s="1"/>
      <c r="L91" s="1"/>
      <c r="N91" s="1"/>
      <c r="O91" s="1"/>
      <c r="P91" s="1"/>
      <c r="AO91" s="1"/>
      <c r="AP91" s="1"/>
      <c r="AQ91" s="1"/>
      <c r="AR91" s="1"/>
      <c r="AS91" s="1"/>
      <c r="AT91" s="1"/>
      <c r="AU91" s="1"/>
      <c r="AV91" s="1"/>
      <c r="AW91" s="1"/>
      <c r="AX91" s="1"/>
      <c r="AY91" s="1"/>
      <c r="AZ91" s="1"/>
      <c r="BA91" s="1"/>
      <c r="BB91" s="1"/>
      <c r="BC91" s="1"/>
      <c r="BD91" s="1"/>
      <c r="BE91" s="1"/>
      <c r="BF91" s="1"/>
      <c r="BG91" s="1"/>
      <c r="BH91" s="1"/>
      <c r="BI91" s="1"/>
      <c r="BJ91" s="1"/>
      <c r="BK91" s="1"/>
      <c r="BL91" s="1"/>
      <c r="BM91" s="1"/>
      <c r="BN91" s="1"/>
      <c r="BO91" s="1"/>
      <c r="BP91" s="1"/>
      <c r="BQ91" s="1"/>
      <c r="BR91" s="1"/>
      <c r="BS91" s="1"/>
      <c r="BT91" s="1"/>
      <c r="BU91" s="1"/>
      <c r="BV91" s="1"/>
      <c r="BW91" s="1"/>
      <c r="BX91" s="1"/>
      <c r="BY91" s="1"/>
      <c r="BZ91" s="1"/>
      <c r="CA91" s="1"/>
      <c r="CB91" s="1"/>
      <c r="CC91" s="1"/>
      <c r="CD91" s="1"/>
      <c r="CE91" s="1"/>
      <c r="CF91" s="1"/>
      <c r="CG91" s="1"/>
      <c r="CH91" s="1"/>
      <c r="CI91" s="1"/>
      <c r="CJ91" s="1"/>
      <c r="CK91" s="1"/>
      <c r="CL91" s="1"/>
      <c r="CM91" s="1"/>
      <c r="CN91" s="1"/>
      <c r="CO91" s="1"/>
      <c r="CP91" s="1"/>
      <c r="CQ91" s="1"/>
      <c r="CR91" s="1"/>
      <c r="CS91" s="1"/>
      <c r="CT91" s="1"/>
      <c r="CU91" s="1"/>
      <c r="CV91" s="1"/>
    </row>
    <row r="92" spans="9:100" x14ac:dyDescent="0.4">
      <c r="I92" s="1"/>
      <c r="J92" s="1"/>
      <c r="K92" s="1"/>
      <c r="L92" s="1"/>
      <c r="N92" s="1"/>
      <c r="O92" s="1"/>
      <c r="P92" s="1"/>
      <c r="AO92" s="1"/>
      <c r="AP92" s="1"/>
      <c r="AQ92" s="1"/>
      <c r="AR92" s="1"/>
      <c r="AS92" s="1"/>
      <c r="AT92" s="1"/>
      <c r="AU92" s="1"/>
      <c r="AV92" s="1"/>
      <c r="AW92" s="1"/>
      <c r="AX92" s="1"/>
      <c r="AY92" s="1"/>
      <c r="AZ92" s="1"/>
      <c r="BA92" s="1"/>
      <c r="BB92" s="1"/>
      <c r="BC92" s="1"/>
      <c r="BD92" s="1"/>
      <c r="BE92" s="1"/>
      <c r="BF92" s="1"/>
      <c r="BG92" s="1"/>
      <c r="BH92" s="1"/>
      <c r="BI92" s="1"/>
      <c r="BJ92" s="1"/>
      <c r="BK92" s="1"/>
      <c r="BL92" s="1"/>
      <c r="BM92" s="1"/>
      <c r="BN92" s="1"/>
      <c r="BO92" s="1"/>
      <c r="BP92" s="1"/>
      <c r="BQ92" s="1"/>
      <c r="BR92" s="1"/>
      <c r="BS92" s="1"/>
      <c r="BT92" s="1"/>
      <c r="BU92" s="1"/>
      <c r="BV92" s="1"/>
      <c r="BW92" s="1"/>
      <c r="BX92" s="1"/>
      <c r="BY92" s="1"/>
      <c r="BZ92" s="1"/>
      <c r="CA92" s="1"/>
      <c r="CB92" s="1"/>
      <c r="CC92" s="1"/>
      <c r="CD92" s="1"/>
      <c r="CE92" s="1"/>
      <c r="CF92" s="1"/>
      <c r="CG92" s="1"/>
      <c r="CH92" s="1"/>
      <c r="CI92" s="1"/>
      <c r="CJ92" s="1"/>
      <c r="CK92" s="1"/>
      <c r="CL92" s="1"/>
      <c r="CM92" s="1"/>
      <c r="CN92" s="1"/>
      <c r="CO92" s="1"/>
      <c r="CP92" s="1"/>
      <c r="CQ92" s="1"/>
      <c r="CR92" s="1"/>
      <c r="CS92" s="1"/>
      <c r="CT92" s="1"/>
      <c r="CU92" s="1"/>
      <c r="CV92" s="1"/>
    </row>
    <row r="93" spans="9:100" x14ac:dyDescent="0.4">
      <c r="I93" s="1"/>
      <c r="J93" s="1"/>
      <c r="K93" s="1"/>
      <c r="L93" s="1"/>
      <c r="N93" s="1"/>
      <c r="O93" s="1"/>
      <c r="P93" s="1"/>
      <c r="AO93" s="1"/>
      <c r="AP93" s="1"/>
      <c r="AQ93" s="1"/>
      <c r="AR93" s="1"/>
      <c r="AS93" s="1"/>
      <c r="AT93" s="1"/>
      <c r="AU93" s="1"/>
      <c r="AV93" s="1"/>
      <c r="AW93" s="1"/>
      <c r="AX93" s="1"/>
      <c r="AY93" s="1"/>
      <c r="AZ93" s="1"/>
      <c r="BA93" s="1"/>
      <c r="BB93" s="1"/>
      <c r="BC93" s="1"/>
      <c r="BD93" s="1"/>
      <c r="BE93" s="1"/>
      <c r="BF93" s="1"/>
      <c r="BG93" s="1"/>
      <c r="BH93" s="1"/>
      <c r="BI93" s="1"/>
      <c r="BJ93" s="1"/>
      <c r="BK93" s="1"/>
      <c r="BL93" s="1"/>
      <c r="BM93" s="1"/>
      <c r="BN93" s="1"/>
      <c r="BO93" s="1"/>
      <c r="BP93" s="1"/>
      <c r="BQ93" s="1"/>
      <c r="BR93" s="1"/>
      <c r="BS93" s="1"/>
      <c r="BT93" s="1"/>
      <c r="BU93" s="1"/>
      <c r="BV93" s="1"/>
      <c r="BW93" s="1"/>
      <c r="BX93" s="1"/>
      <c r="BY93" s="1"/>
      <c r="BZ93" s="1"/>
      <c r="CA93" s="1"/>
      <c r="CB93" s="1"/>
      <c r="CC93" s="1"/>
      <c r="CD93" s="1"/>
      <c r="CE93" s="1"/>
      <c r="CF93" s="1"/>
      <c r="CG93" s="1"/>
      <c r="CH93" s="1"/>
      <c r="CI93" s="1"/>
      <c r="CJ93" s="1"/>
      <c r="CK93" s="1"/>
      <c r="CL93" s="1"/>
      <c r="CM93" s="1"/>
      <c r="CN93" s="1"/>
      <c r="CO93" s="1"/>
      <c r="CP93" s="1"/>
      <c r="CQ93" s="1"/>
      <c r="CR93" s="1"/>
      <c r="CS93" s="1"/>
      <c r="CT93" s="1"/>
      <c r="CU93" s="1"/>
      <c r="CV93" s="1"/>
    </row>
    <row r="94" spans="9:100" x14ac:dyDescent="0.4">
      <c r="I94" s="1"/>
      <c r="J94" s="1"/>
      <c r="K94" s="1"/>
      <c r="L94" s="1"/>
      <c r="N94" s="1"/>
      <c r="O94" s="1"/>
      <c r="P94" s="1"/>
      <c r="AO94" s="1"/>
      <c r="AP94" s="1"/>
      <c r="AQ94" s="1"/>
      <c r="AR94" s="1"/>
      <c r="AS94" s="1"/>
      <c r="AT94" s="1"/>
      <c r="AU94" s="1"/>
      <c r="AV94" s="1"/>
      <c r="AW94" s="1"/>
      <c r="AX94" s="1"/>
      <c r="AY94" s="1"/>
      <c r="AZ94" s="1"/>
      <c r="BA94" s="1"/>
      <c r="BB94" s="1"/>
      <c r="BC94" s="1"/>
      <c r="BD94" s="1"/>
      <c r="BE94" s="1"/>
      <c r="BF94" s="1"/>
      <c r="BG94" s="1"/>
      <c r="BH94" s="1"/>
      <c r="BI94" s="1"/>
      <c r="BJ94" s="1"/>
      <c r="BK94" s="1"/>
      <c r="BL94" s="1"/>
      <c r="BM94" s="1"/>
      <c r="BN94" s="1"/>
      <c r="BO94" s="1"/>
      <c r="BP94" s="1"/>
      <c r="BQ94" s="1"/>
      <c r="BR94" s="1"/>
      <c r="BS94" s="1"/>
      <c r="BT94" s="1"/>
      <c r="BU94" s="1"/>
      <c r="BV94" s="1"/>
      <c r="BW94" s="1"/>
      <c r="BX94" s="1"/>
      <c r="BY94" s="1"/>
      <c r="BZ94" s="1"/>
      <c r="CA94" s="1"/>
      <c r="CB94" s="1"/>
      <c r="CC94" s="1"/>
      <c r="CD94" s="1"/>
      <c r="CE94" s="1"/>
      <c r="CF94" s="1"/>
      <c r="CG94" s="1"/>
      <c r="CH94" s="1"/>
      <c r="CI94" s="1"/>
      <c r="CJ94" s="1"/>
      <c r="CK94" s="1"/>
      <c r="CL94" s="1"/>
      <c r="CM94" s="1"/>
      <c r="CN94" s="1"/>
      <c r="CO94" s="1"/>
      <c r="CP94" s="1"/>
      <c r="CQ94" s="1"/>
      <c r="CR94" s="1"/>
      <c r="CS94" s="1"/>
      <c r="CT94" s="1"/>
      <c r="CU94" s="1"/>
      <c r="CV94" s="1"/>
    </row>
    <row r="95" spans="9:100" x14ac:dyDescent="0.4">
      <c r="I95" s="1"/>
      <c r="J95" s="1"/>
      <c r="K95" s="1"/>
      <c r="L95" s="1"/>
      <c r="N95" s="1"/>
      <c r="O95" s="1"/>
      <c r="P95" s="1"/>
      <c r="AO95" s="1"/>
      <c r="AP95" s="1"/>
      <c r="AQ95" s="1"/>
      <c r="AR95" s="1"/>
      <c r="AS95" s="1"/>
      <c r="AT95" s="1"/>
      <c r="AU95" s="1"/>
      <c r="AV95" s="1"/>
      <c r="AW95" s="1"/>
      <c r="AX95" s="1"/>
      <c r="AY95" s="1"/>
      <c r="AZ95" s="1"/>
      <c r="BA95" s="1"/>
      <c r="BB95" s="1"/>
      <c r="BC95" s="1"/>
      <c r="BD95" s="1"/>
      <c r="BE95" s="1"/>
      <c r="BF95" s="1"/>
      <c r="BG95" s="1"/>
      <c r="BH95" s="1"/>
      <c r="BI95" s="1"/>
      <c r="BJ95" s="1"/>
      <c r="BK95" s="1"/>
      <c r="BL95" s="1"/>
      <c r="BM95" s="1"/>
      <c r="BN95" s="1"/>
      <c r="BO95" s="1"/>
      <c r="BP95" s="1"/>
      <c r="BQ95" s="1"/>
      <c r="BR95" s="1"/>
      <c r="BS95" s="1"/>
      <c r="BT95" s="1"/>
      <c r="BU95" s="1"/>
      <c r="BV95" s="1"/>
      <c r="BW95" s="1"/>
      <c r="BX95" s="1"/>
      <c r="BY95" s="1"/>
      <c r="BZ95" s="1"/>
      <c r="CA95" s="1"/>
      <c r="CB95" s="1"/>
      <c r="CC95" s="1"/>
      <c r="CD95" s="1"/>
      <c r="CE95" s="1"/>
      <c r="CF95" s="1"/>
      <c r="CG95" s="1"/>
      <c r="CH95" s="1"/>
      <c r="CI95" s="1"/>
      <c r="CJ95" s="1"/>
      <c r="CK95" s="1"/>
      <c r="CL95" s="1"/>
      <c r="CM95" s="1"/>
      <c r="CN95" s="1"/>
      <c r="CO95" s="1"/>
      <c r="CP95" s="1"/>
      <c r="CQ95" s="1"/>
      <c r="CR95" s="1"/>
      <c r="CS95" s="1"/>
      <c r="CT95" s="1"/>
      <c r="CU95" s="1"/>
      <c r="CV95" s="1"/>
    </row>
    <row r="96" spans="9:100" x14ac:dyDescent="0.4">
      <c r="I96" s="1"/>
      <c r="J96" s="1"/>
      <c r="K96" s="1"/>
      <c r="L96" s="1"/>
      <c r="N96" s="1"/>
      <c r="O96" s="1"/>
      <c r="P96" s="1"/>
      <c r="AO96" s="1"/>
      <c r="AP96" s="1"/>
      <c r="AQ96" s="1"/>
      <c r="AR96" s="1"/>
      <c r="AS96" s="1"/>
      <c r="AT96" s="1"/>
      <c r="AU96" s="1"/>
      <c r="AV96" s="1"/>
      <c r="AW96" s="1"/>
      <c r="AX96" s="1"/>
      <c r="AY96" s="1"/>
      <c r="AZ96" s="1"/>
      <c r="BA96" s="1"/>
      <c r="BB96" s="1"/>
      <c r="BC96" s="1"/>
      <c r="BD96" s="1"/>
      <c r="BE96" s="1"/>
      <c r="BF96" s="1"/>
      <c r="BG96" s="1"/>
      <c r="BH96" s="1"/>
      <c r="BI96" s="1"/>
      <c r="BJ96" s="1"/>
      <c r="BK96" s="1"/>
      <c r="BL96" s="1"/>
      <c r="BM96" s="1"/>
      <c r="BN96" s="1"/>
      <c r="BO96" s="1"/>
      <c r="BP96" s="1"/>
      <c r="BQ96" s="1"/>
      <c r="BR96" s="1"/>
      <c r="BS96" s="1"/>
      <c r="BT96" s="1"/>
      <c r="BU96" s="1"/>
      <c r="BV96" s="1"/>
      <c r="BW96" s="1"/>
      <c r="BX96" s="1"/>
      <c r="BY96" s="1"/>
      <c r="BZ96" s="1"/>
      <c r="CA96" s="1"/>
      <c r="CB96" s="1"/>
      <c r="CC96" s="1"/>
      <c r="CD96" s="1"/>
      <c r="CE96" s="1"/>
      <c r="CF96" s="1"/>
      <c r="CG96" s="1"/>
      <c r="CH96" s="1"/>
      <c r="CI96" s="1"/>
      <c r="CJ96" s="1"/>
      <c r="CK96" s="1"/>
      <c r="CL96" s="1"/>
      <c r="CM96" s="1"/>
      <c r="CN96" s="1"/>
      <c r="CO96" s="1"/>
      <c r="CP96" s="1"/>
      <c r="CQ96" s="1"/>
      <c r="CR96" s="1"/>
      <c r="CS96" s="1"/>
      <c r="CT96" s="1"/>
      <c r="CU96" s="1"/>
      <c r="CV96" s="1"/>
    </row>
    <row r="97" spans="9:100" x14ac:dyDescent="0.4">
      <c r="I97" s="1"/>
      <c r="J97" s="1"/>
      <c r="K97" s="1"/>
      <c r="L97" s="1"/>
      <c r="N97" s="1"/>
      <c r="O97" s="1"/>
      <c r="P97" s="1"/>
      <c r="AO97" s="1"/>
      <c r="AP97" s="1"/>
      <c r="AQ97" s="1"/>
      <c r="AR97" s="1"/>
      <c r="AS97" s="1"/>
      <c r="AT97" s="1"/>
      <c r="AU97" s="1"/>
      <c r="AV97" s="1"/>
      <c r="AW97" s="1"/>
      <c r="AX97" s="1"/>
      <c r="AY97" s="1"/>
      <c r="AZ97" s="1"/>
      <c r="BA97" s="1"/>
      <c r="BB97" s="1"/>
      <c r="BC97" s="1"/>
      <c r="BD97" s="1"/>
      <c r="BE97" s="1"/>
      <c r="BF97" s="1"/>
      <c r="BG97" s="1"/>
      <c r="BH97" s="1"/>
      <c r="BI97" s="1"/>
      <c r="BJ97" s="1"/>
      <c r="BK97" s="1"/>
      <c r="BL97" s="1"/>
      <c r="BM97" s="1"/>
      <c r="BN97" s="1"/>
      <c r="BO97" s="1"/>
      <c r="BP97" s="1"/>
      <c r="BQ97" s="1"/>
      <c r="BR97" s="1"/>
      <c r="BS97" s="1"/>
      <c r="BT97" s="1"/>
      <c r="BU97" s="1"/>
      <c r="BV97" s="1"/>
      <c r="BW97" s="1"/>
      <c r="BX97" s="1"/>
      <c r="BY97" s="1"/>
      <c r="BZ97" s="1"/>
      <c r="CA97" s="1"/>
      <c r="CB97" s="1"/>
      <c r="CC97" s="1"/>
      <c r="CD97" s="1"/>
      <c r="CE97" s="1"/>
      <c r="CF97" s="1"/>
      <c r="CG97" s="1"/>
      <c r="CH97" s="1"/>
      <c r="CI97" s="1"/>
      <c r="CJ97" s="1"/>
      <c r="CK97" s="1"/>
      <c r="CL97" s="1"/>
      <c r="CM97" s="1"/>
      <c r="CN97" s="1"/>
      <c r="CO97" s="1"/>
      <c r="CP97" s="1"/>
      <c r="CQ97" s="1"/>
      <c r="CR97" s="1"/>
      <c r="CS97" s="1"/>
      <c r="CT97" s="1"/>
      <c r="CU97" s="1"/>
      <c r="CV97" s="1"/>
    </row>
    <row r="98" spans="9:100" x14ac:dyDescent="0.4">
      <c r="I98" s="1"/>
      <c r="J98" s="1"/>
      <c r="K98" s="1"/>
      <c r="L98" s="1"/>
      <c r="N98" s="1"/>
      <c r="O98" s="1"/>
      <c r="P98" s="1"/>
      <c r="AO98" s="1"/>
      <c r="AP98" s="1"/>
      <c r="AQ98" s="1"/>
      <c r="AR98" s="1"/>
      <c r="AS98" s="1"/>
      <c r="AT98" s="1"/>
      <c r="AU98" s="1"/>
      <c r="AV98" s="1"/>
      <c r="AW98" s="1"/>
      <c r="AX98" s="1"/>
      <c r="AY98" s="1"/>
      <c r="AZ98" s="1"/>
      <c r="BA98" s="1"/>
      <c r="BB98" s="1"/>
      <c r="BC98" s="1"/>
      <c r="BD98" s="1"/>
      <c r="BE98" s="1"/>
      <c r="BF98" s="1"/>
      <c r="BG98" s="1"/>
      <c r="BH98" s="1"/>
      <c r="BI98" s="1"/>
      <c r="BJ98" s="1"/>
      <c r="BK98" s="1"/>
      <c r="BL98" s="1"/>
      <c r="BM98" s="1"/>
      <c r="BN98" s="1"/>
      <c r="BO98" s="1"/>
      <c r="BP98" s="1"/>
      <c r="BQ98" s="1"/>
      <c r="BR98" s="1"/>
      <c r="BS98" s="1"/>
      <c r="BT98" s="1"/>
      <c r="BU98" s="1"/>
      <c r="BV98" s="1"/>
      <c r="BW98" s="1"/>
      <c r="BX98" s="1"/>
      <c r="BY98" s="1"/>
      <c r="BZ98" s="1"/>
      <c r="CA98" s="1"/>
      <c r="CB98" s="1"/>
      <c r="CC98" s="1"/>
      <c r="CD98" s="1"/>
      <c r="CE98" s="1"/>
      <c r="CF98" s="1"/>
      <c r="CG98" s="1"/>
      <c r="CH98" s="1"/>
      <c r="CI98" s="1"/>
      <c r="CJ98" s="1"/>
      <c r="CK98" s="1"/>
      <c r="CL98" s="1"/>
      <c r="CM98" s="1"/>
      <c r="CN98" s="1"/>
      <c r="CO98" s="1"/>
      <c r="CP98" s="1"/>
      <c r="CQ98" s="1"/>
      <c r="CR98" s="1"/>
      <c r="CS98" s="1"/>
      <c r="CT98" s="1"/>
      <c r="CU98" s="1"/>
      <c r="CV98" s="1"/>
    </row>
    <row r="99" spans="9:100" x14ac:dyDescent="0.4">
      <c r="I99" s="1"/>
      <c r="J99" s="1"/>
      <c r="K99" s="1"/>
      <c r="L99" s="1"/>
      <c r="N99" s="1"/>
      <c r="O99" s="1"/>
      <c r="P99" s="1"/>
      <c r="AO99" s="1"/>
      <c r="AP99" s="1"/>
      <c r="AQ99" s="1"/>
      <c r="AR99" s="1"/>
      <c r="AS99" s="1"/>
      <c r="AT99" s="1"/>
      <c r="AU99" s="1"/>
      <c r="AV99" s="1"/>
      <c r="AW99" s="1"/>
      <c r="AX99" s="1"/>
      <c r="AY99" s="1"/>
      <c r="AZ99" s="1"/>
      <c r="BA99" s="1"/>
      <c r="BB99" s="1"/>
      <c r="BC99" s="1"/>
      <c r="BD99" s="1"/>
      <c r="BE99" s="1"/>
      <c r="BF99" s="1"/>
      <c r="BG99" s="1"/>
      <c r="BH99" s="1"/>
      <c r="BI99" s="1"/>
      <c r="BJ99" s="1"/>
      <c r="BK99" s="1"/>
      <c r="BL99" s="1"/>
      <c r="BM99" s="1"/>
      <c r="BN99" s="1"/>
      <c r="BO99" s="1"/>
      <c r="BP99" s="1"/>
      <c r="BQ99" s="1"/>
      <c r="BR99" s="1"/>
      <c r="BS99" s="1"/>
      <c r="BT99" s="1"/>
      <c r="BU99" s="1"/>
      <c r="BV99" s="1"/>
      <c r="BW99" s="1"/>
      <c r="BX99" s="1"/>
      <c r="BY99" s="1"/>
      <c r="BZ99" s="1"/>
      <c r="CA99" s="1"/>
      <c r="CB99" s="1"/>
      <c r="CC99" s="1"/>
      <c r="CD99" s="1"/>
      <c r="CE99" s="1"/>
      <c r="CF99" s="1"/>
      <c r="CG99" s="1"/>
      <c r="CH99" s="1"/>
      <c r="CI99" s="1"/>
      <c r="CJ99" s="1"/>
      <c r="CK99" s="1"/>
      <c r="CL99" s="1"/>
      <c r="CM99" s="1"/>
      <c r="CN99" s="1"/>
      <c r="CO99" s="1"/>
      <c r="CP99" s="1"/>
      <c r="CQ99" s="1"/>
      <c r="CR99" s="1"/>
      <c r="CS99" s="1"/>
      <c r="CT99" s="1"/>
      <c r="CU99" s="1"/>
      <c r="CV99" s="1"/>
    </row>
    <row r="100" spans="9:100" x14ac:dyDescent="0.4">
      <c r="I100" s="1"/>
      <c r="J100" s="1"/>
      <c r="K100" s="1"/>
      <c r="L100" s="1"/>
      <c r="N100" s="1"/>
      <c r="O100" s="1"/>
      <c r="P100" s="1"/>
      <c r="AO100" s="1"/>
      <c r="AP100" s="1"/>
      <c r="AQ100" s="1"/>
      <c r="AR100" s="1"/>
      <c r="AS100" s="1"/>
      <c r="AT100" s="1"/>
      <c r="AU100" s="1"/>
      <c r="AV100" s="1"/>
      <c r="AW100" s="1"/>
      <c r="AX100" s="1"/>
      <c r="AY100" s="1"/>
      <c r="AZ100" s="1"/>
      <c r="BA100" s="1"/>
      <c r="BB100" s="1"/>
      <c r="BC100" s="1"/>
      <c r="BD100" s="1"/>
      <c r="BE100" s="1"/>
      <c r="BF100" s="1"/>
      <c r="BG100" s="1"/>
      <c r="BH100" s="1"/>
      <c r="BI100" s="1"/>
      <c r="BJ100" s="1"/>
      <c r="BK100" s="1"/>
      <c r="BL100" s="1"/>
      <c r="BM100" s="1"/>
      <c r="BN100" s="1"/>
      <c r="BO100" s="1"/>
      <c r="BP100" s="1"/>
      <c r="BQ100" s="1"/>
      <c r="BR100" s="1"/>
      <c r="BS100" s="1"/>
      <c r="BT100" s="1"/>
      <c r="BU100" s="1"/>
      <c r="BV100" s="1"/>
      <c r="BW100" s="1"/>
      <c r="BX100" s="1"/>
      <c r="BY100" s="1"/>
      <c r="BZ100" s="1"/>
      <c r="CA100" s="1"/>
      <c r="CB100" s="1"/>
      <c r="CC100" s="1"/>
      <c r="CD100" s="1"/>
      <c r="CE100" s="1"/>
      <c r="CF100" s="1"/>
      <c r="CG100" s="1"/>
      <c r="CH100" s="1"/>
      <c r="CI100" s="1"/>
      <c r="CJ100" s="1"/>
      <c r="CK100" s="1"/>
      <c r="CL100" s="1"/>
      <c r="CM100" s="1"/>
      <c r="CN100" s="1"/>
      <c r="CO100" s="1"/>
      <c r="CP100" s="1"/>
      <c r="CQ100" s="1"/>
      <c r="CR100" s="1"/>
      <c r="CS100" s="1"/>
      <c r="CT100" s="1"/>
      <c r="CU100" s="1"/>
      <c r="CV100" s="1"/>
    </row>
    <row r="101" spans="9:100" x14ac:dyDescent="0.4">
      <c r="I101" s="1"/>
      <c r="J101" s="1"/>
      <c r="K101" s="1"/>
      <c r="L101" s="1"/>
      <c r="N101" s="1"/>
      <c r="O101" s="1"/>
      <c r="P101" s="1"/>
      <c r="AO101" s="1"/>
      <c r="AP101" s="1"/>
      <c r="AQ101" s="1"/>
      <c r="AR101" s="1"/>
      <c r="AS101" s="1"/>
      <c r="AT101" s="1"/>
      <c r="AU101" s="1"/>
      <c r="AV101" s="1"/>
      <c r="AW101" s="1"/>
      <c r="AX101" s="1"/>
      <c r="AY101" s="1"/>
      <c r="AZ101" s="1"/>
      <c r="BA101" s="1"/>
      <c r="BB101" s="1"/>
      <c r="BC101" s="1"/>
      <c r="BD101" s="1"/>
      <c r="BE101" s="1"/>
      <c r="BF101" s="1"/>
      <c r="BG101" s="1"/>
      <c r="BH101" s="1"/>
      <c r="BI101" s="1"/>
      <c r="BJ101" s="1"/>
      <c r="BK101" s="1"/>
      <c r="BL101" s="1"/>
      <c r="BM101" s="1"/>
      <c r="BN101" s="1"/>
      <c r="BO101" s="1"/>
      <c r="BP101" s="1"/>
      <c r="BQ101" s="1"/>
      <c r="BR101" s="1"/>
      <c r="BS101" s="1"/>
      <c r="BT101" s="1"/>
      <c r="BU101" s="1"/>
      <c r="BV101" s="1"/>
      <c r="BW101" s="1"/>
      <c r="BX101" s="1"/>
      <c r="BY101" s="1"/>
      <c r="BZ101" s="1"/>
      <c r="CA101" s="1"/>
      <c r="CB101" s="1"/>
      <c r="CC101" s="1"/>
      <c r="CD101" s="1"/>
      <c r="CE101" s="1"/>
      <c r="CF101" s="1"/>
      <c r="CG101" s="1"/>
      <c r="CH101" s="1"/>
      <c r="CI101" s="1"/>
      <c r="CJ101" s="1"/>
      <c r="CK101" s="1"/>
      <c r="CL101" s="1"/>
      <c r="CM101" s="1"/>
      <c r="CN101" s="1"/>
      <c r="CO101" s="1"/>
      <c r="CP101" s="1"/>
      <c r="CQ101" s="1"/>
      <c r="CR101" s="1"/>
      <c r="CS101" s="1"/>
      <c r="CT101" s="1"/>
      <c r="CU101" s="1"/>
      <c r="CV101" s="1"/>
    </row>
    <row r="102" spans="9:100" x14ac:dyDescent="0.4">
      <c r="I102" s="1"/>
      <c r="J102" s="1"/>
      <c r="K102" s="1"/>
      <c r="L102" s="1"/>
      <c r="N102" s="1"/>
      <c r="O102" s="1"/>
      <c r="P102" s="1"/>
      <c r="AO102" s="1"/>
      <c r="AP102" s="1"/>
      <c r="AQ102" s="1"/>
      <c r="AR102" s="1"/>
      <c r="AS102" s="1"/>
      <c r="AT102" s="1"/>
      <c r="AU102" s="1"/>
      <c r="AV102" s="1"/>
      <c r="AW102" s="1"/>
      <c r="AX102" s="1"/>
      <c r="AY102" s="1"/>
      <c r="AZ102" s="1"/>
      <c r="BA102" s="1"/>
      <c r="BB102" s="1"/>
      <c r="BC102" s="1"/>
      <c r="BD102" s="1"/>
      <c r="BE102" s="1"/>
      <c r="BF102" s="1"/>
      <c r="BG102" s="1"/>
      <c r="BH102" s="1"/>
      <c r="BI102" s="1"/>
      <c r="BJ102" s="1"/>
      <c r="BK102" s="1"/>
      <c r="BL102" s="1"/>
      <c r="BM102" s="1"/>
      <c r="BN102" s="1"/>
      <c r="BO102" s="1"/>
      <c r="BP102" s="1"/>
      <c r="BQ102" s="1"/>
      <c r="BR102" s="1"/>
      <c r="BS102" s="1"/>
      <c r="BT102" s="1"/>
      <c r="BU102" s="1"/>
      <c r="BV102" s="1"/>
      <c r="BW102" s="1"/>
      <c r="BX102" s="1"/>
      <c r="BY102" s="1"/>
      <c r="BZ102" s="1"/>
      <c r="CA102" s="1"/>
      <c r="CB102" s="1"/>
      <c r="CC102" s="1"/>
      <c r="CD102" s="1"/>
      <c r="CE102" s="1"/>
      <c r="CF102" s="1"/>
      <c r="CG102" s="1"/>
      <c r="CH102" s="1"/>
      <c r="CI102" s="1"/>
      <c r="CJ102" s="1"/>
      <c r="CK102" s="1"/>
      <c r="CL102" s="1"/>
      <c r="CM102" s="1"/>
      <c r="CN102" s="1"/>
      <c r="CO102" s="1"/>
      <c r="CP102" s="1"/>
      <c r="CQ102" s="1"/>
      <c r="CR102" s="1"/>
      <c r="CS102" s="1"/>
      <c r="CT102" s="1"/>
      <c r="CU102" s="1"/>
      <c r="CV102" s="1"/>
    </row>
    <row r="103" spans="9:100" x14ac:dyDescent="0.4">
      <c r="I103" s="1"/>
      <c r="J103" s="1"/>
      <c r="K103" s="1"/>
      <c r="L103" s="1"/>
      <c r="N103" s="1"/>
      <c r="O103" s="1"/>
      <c r="P103" s="1"/>
      <c r="AO103" s="1"/>
      <c r="AP103" s="1"/>
      <c r="AQ103" s="1"/>
      <c r="AR103" s="1"/>
      <c r="AS103" s="1"/>
      <c r="AT103" s="1"/>
      <c r="AU103" s="1"/>
      <c r="AV103" s="1"/>
      <c r="AW103" s="1"/>
      <c r="AX103" s="1"/>
      <c r="AY103" s="1"/>
      <c r="AZ103" s="1"/>
      <c r="BA103" s="1"/>
      <c r="BB103" s="1"/>
      <c r="BC103" s="1"/>
      <c r="BD103" s="1"/>
      <c r="BE103" s="1"/>
      <c r="BF103" s="1"/>
      <c r="BG103" s="1"/>
      <c r="BH103" s="1"/>
      <c r="BI103" s="1"/>
      <c r="BJ103" s="1"/>
      <c r="BK103" s="1"/>
      <c r="BL103" s="1"/>
      <c r="BM103" s="1"/>
      <c r="BN103" s="1"/>
      <c r="BO103" s="1"/>
      <c r="BP103" s="1"/>
      <c r="BQ103" s="1"/>
      <c r="BR103" s="1"/>
      <c r="BS103" s="1"/>
      <c r="BT103" s="1"/>
      <c r="BU103" s="1"/>
      <c r="BV103" s="1"/>
      <c r="BW103" s="1"/>
      <c r="BX103" s="1"/>
      <c r="BY103" s="1"/>
      <c r="BZ103" s="1"/>
      <c r="CA103" s="1"/>
      <c r="CB103" s="1"/>
      <c r="CC103" s="1"/>
      <c r="CD103" s="1"/>
      <c r="CE103" s="1"/>
      <c r="CF103" s="1"/>
      <c r="CG103" s="1"/>
      <c r="CH103" s="1"/>
      <c r="CI103" s="1"/>
      <c r="CJ103" s="1"/>
      <c r="CK103" s="1"/>
      <c r="CL103" s="1"/>
      <c r="CM103" s="1"/>
      <c r="CN103" s="1"/>
      <c r="CO103" s="1"/>
      <c r="CP103" s="1"/>
      <c r="CQ103" s="1"/>
      <c r="CR103" s="1"/>
      <c r="CS103" s="1"/>
      <c r="CT103" s="1"/>
      <c r="CU103" s="1"/>
      <c r="CV103" s="1"/>
    </row>
    <row r="104" spans="9:100" x14ac:dyDescent="0.4">
      <c r="I104" s="1"/>
      <c r="J104" s="1"/>
      <c r="K104" s="1"/>
      <c r="L104" s="1"/>
      <c r="N104" s="1"/>
      <c r="O104" s="1"/>
      <c r="P104" s="1"/>
      <c r="AO104" s="1"/>
      <c r="AP104" s="1"/>
      <c r="AQ104" s="1"/>
      <c r="AR104" s="1"/>
      <c r="AS104" s="1"/>
      <c r="AT104" s="1"/>
      <c r="AU104" s="1"/>
      <c r="AV104" s="1"/>
      <c r="AW104" s="1"/>
      <c r="AX104" s="1"/>
      <c r="AY104" s="1"/>
      <c r="AZ104" s="1"/>
      <c r="BA104" s="1"/>
      <c r="BB104" s="1"/>
      <c r="BC104" s="1"/>
      <c r="BD104" s="1"/>
      <c r="BE104" s="1"/>
      <c r="BF104" s="1"/>
      <c r="BG104" s="1"/>
      <c r="BH104" s="1"/>
      <c r="BI104" s="1"/>
      <c r="BJ104" s="1"/>
      <c r="BK104" s="1"/>
      <c r="BL104" s="1"/>
      <c r="BM104" s="1"/>
      <c r="BN104" s="1"/>
      <c r="BO104" s="1"/>
      <c r="BP104" s="1"/>
      <c r="BQ104" s="1"/>
      <c r="BR104" s="1"/>
      <c r="BS104" s="1"/>
      <c r="BT104" s="1"/>
      <c r="BU104" s="1"/>
      <c r="BV104" s="1"/>
      <c r="BW104" s="1"/>
      <c r="BX104" s="1"/>
      <c r="BY104" s="1"/>
      <c r="BZ104" s="1"/>
      <c r="CA104" s="1"/>
      <c r="CB104" s="1"/>
      <c r="CC104" s="1"/>
      <c r="CD104" s="1"/>
      <c r="CE104" s="1"/>
      <c r="CF104" s="1"/>
      <c r="CG104" s="1"/>
      <c r="CH104" s="1"/>
      <c r="CI104" s="1"/>
      <c r="CJ104" s="1"/>
      <c r="CK104" s="1"/>
      <c r="CL104" s="1"/>
      <c r="CM104" s="1"/>
      <c r="CN104" s="1"/>
      <c r="CO104" s="1"/>
      <c r="CP104" s="1"/>
      <c r="CQ104" s="1"/>
      <c r="CR104" s="1"/>
      <c r="CS104" s="1"/>
      <c r="CT104" s="1"/>
      <c r="CU104" s="1"/>
      <c r="CV104" s="1"/>
    </row>
    <row r="105" spans="9:100" x14ac:dyDescent="0.4">
      <c r="I105" s="1"/>
      <c r="J105" s="1"/>
      <c r="K105" s="1"/>
      <c r="L105" s="1"/>
      <c r="N105" s="1"/>
      <c r="O105" s="1"/>
      <c r="P105" s="1"/>
      <c r="AO105" s="1"/>
      <c r="AP105" s="1"/>
      <c r="AQ105" s="1"/>
      <c r="AR105" s="1"/>
      <c r="AS105" s="1"/>
      <c r="AT105" s="1"/>
      <c r="AU105" s="1"/>
      <c r="AV105" s="1"/>
      <c r="AW105" s="1"/>
      <c r="AX105" s="1"/>
      <c r="AY105" s="1"/>
      <c r="AZ105" s="1"/>
      <c r="BA105" s="1"/>
      <c r="BB105" s="1"/>
      <c r="BC105" s="1"/>
      <c r="BD105" s="1"/>
      <c r="BE105" s="1"/>
      <c r="BF105" s="1"/>
      <c r="BG105" s="1"/>
      <c r="BH105" s="1"/>
      <c r="BI105" s="1"/>
      <c r="BJ105" s="1"/>
      <c r="BK105" s="1"/>
      <c r="BL105" s="1"/>
      <c r="BM105" s="1"/>
      <c r="BN105" s="1"/>
      <c r="BO105" s="1"/>
      <c r="BP105" s="1"/>
      <c r="BQ105" s="1"/>
      <c r="BR105" s="1"/>
      <c r="BS105" s="1"/>
      <c r="BT105" s="1"/>
      <c r="BU105" s="1"/>
      <c r="BV105" s="1"/>
      <c r="BW105" s="1"/>
      <c r="BX105" s="1"/>
      <c r="BY105" s="1"/>
      <c r="BZ105" s="1"/>
      <c r="CA105" s="1"/>
      <c r="CB105" s="1"/>
      <c r="CC105" s="1"/>
      <c r="CD105" s="1"/>
      <c r="CE105" s="1"/>
      <c r="CF105" s="1"/>
      <c r="CG105" s="1"/>
      <c r="CH105" s="1"/>
      <c r="CI105" s="1"/>
      <c r="CJ105" s="1"/>
      <c r="CK105" s="1"/>
      <c r="CL105" s="1"/>
      <c r="CM105" s="1"/>
      <c r="CN105" s="1"/>
      <c r="CO105" s="1"/>
      <c r="CP105" s="1"/>
      <c r="CQ105" s="1"/>
      <c r="CR105" s="1"/>
      <c r="CS105" s="1"/>
      <c r="CT105" s="1"/>
      <c r="CU105" s="1"/>
      <c r="CV105" s="1"/>
    </row>
    <row r="106" spans="9:100" x14ac:dyDescent="0.4">
      <c r="I106" s="1"/>
      <c r="J106" s="1"/>
      <c r="K106" s="1"/>
      <c r="L106" s="1"/>
      <c r="N106" s="1"/>
      <c r="O106" s="1"/>
      <c r="P106" s="1"/>
      <c r="AO106" s="1"/>
      <c r="AP106" s="1"/>
      <c r="AQ106" s="1"/>
      <c r="AR106" s="1"/>
      <c r="AS106" s="1"/>
      <c r="AT106" s="1"/>
      <c r="AU106" s="1"/>
      <c r="AV106" s="1"/>
      <c r="AW106" s="1"/>
      <c r="AX106" s="1"/>
      <c r="AY106" s="1"/>
      <c r="AZ106" s="1"/>
      <c r="BA106" s="1"/>
      <c r="BB106" s="1"/>
      <c r="BC106" s="1"/>
      <c r="BD106" s="1"/>
      <c r="BE106" s="1"/>
      <c r="BF106" s="1"/>
      <c r="BG106" s="1"/>
      <c r="BH106" s="1"/>
      <c r="BI106" s="1"/>
      <c r="BJ106" s="1"/>
      <c r="BK106" s="1"/>
      <c r="BL106" s="1"/>
      <c r="BM106" s="1"/>
      <c r="BN106" s="1"/>
      <c r="BO106" s="1"/>
      <c r="BP106" s="1"/>
      <c r="BQ106" s="1"/>
      <c r="BR106" s="1"/>
      <c r="BS106" s="1"/>
      <c r="BT106" s="1"/>
      <c r="BU106" s="1"/>
      <c r="BV106" s="1"/>
      <c r="BW106" s="1"/>
      <c r="BX106" s="1"/>
      <c r="BY106" s="1"/>
      <c r="BZ106" s="1"/>
      <c r="CA106" s="1"/>
      <c r="CB106" s="1"/>
      <c r="CC106" s="1"/>
      <c r="CD106" s="1"/>
      <c r="CE106" s="1"/>
      <c r="CF106" s="1"/>
      <c r="CG106" s="1"/>
      <c r="CH106" s="1"/>
      <c r="CI106" s="1"/>
      <c r="CJ106" s="1"/>
      <c r="CK106" s="1"/>
      <c r="CL106" s="1"/>
      <c r="CM106" s="1"/>
      <c r="CN106" s="1"/>
      <c r="CO106" s="1"/>
      <c r="CP106" s="1"/>
      <c r="CQ106" s="1"/>
      <c r="CR106" s="1"/>
      <c r="CS106" s="1"/>
      <c r="CT106" s="1"/>
      <c r="CU106" s="1"/>
      <c r="CV106" s="1"/>
    </row>
    <row r="107" spans="9:100" x14ac:dyDescent="0.4">
      <c r="I107" s="1"/>
      <c r="J107" s="1"/>
      <c r="K107" s="1"/>
      <c r="L107" s="1"/>
      <c r="N107" s="1"/>
      <c r="O107" s="1"/>
      <c r="P107" s="1"/>
      <c r="AO107" s="1"/>
      <c r="AP107" s="1"/>
      <c r="AQ107" s="1"/>
      <c r="AR107" s="1"/>
      <c r="AS107" s="1"/>
      <c r="AT107" s="1"/>
      <c r="AU107" s="1"/>
      <c r="AV107" s="1"/>
      <c r="AW107" s="1"/>
      <c r="AX107" s="1"/>
      <c r="AY107" s="1"/>
      <c r="AZ107" s="1"/>
      <c r="BA107" s="1"/>
      <c r="BB107" s="1"/>
      <c r="BC107" s="1"/>
      <c r="BD107" s="1"/>
      <c r="BE107" s="1"/>
      <c r="BF107" s="1"/>
      <c r="BG107" s="1"/>
      <c r="BH107" s="1"/>
      <c r="BI107" s="1"/>
      <c r="BJ107" s="1"/>
      <c r="BK107" s="1"/>
      <c r="BL107" s="1"/>
      <c r="BM107" s="1"/>
      <c r="BN107" s="1"/>
      <c r="BO107" s="1"/>
      <c r="BP107" s="1"/>
      <c r="BQ107" s="1"/>
      <c r="BR107" s="1"/>
      <c r="BS107" s="1"/>
      <c r="BT107" s="1"/>
      <c r="BU107" s="1"/>
      <c r="BV107" s="1"/>
      <c r="BW107" s="1"/>
      <c r="BX107" s="1"/>
      <c r="BY107" s="1"/>
      <c r="BZ107" s="1"/>
      <c r="CA107" s="1"/>
      <c r="CB107" s="1"/>
      <c r="CC107" s="1"/>
      <c r="CD107" s="1"/>
      <c r="CE107" s="1"/>
      <c r="CF107" s="1"/>
      <c r="CG107" s="1"/>
      <c r="CH107" s="1"/>
      <c r="CI107" s="1"/>
      <c r="CJ107" s="1"/>
      <c r="CK107" s="1"/>
      <c r="CL107" s="1"/>
      <c r="CM107" s="1"/>
      <c r="CN107" s="1"/>
      <c r="CO107" s="1"/>
      <c r="CP107" s="1"/>
      <c r="CQ107" s="1"/>
      <c r="CR107" s="1"/>
      <c r="CS107" s="1"/>
      <c r="CT107" s="1"/>
      <c r="CU107" s="1"/>
      <c r="CV107" s="1"/>
    </row>
    <row r="108" spans="9:100" x14ac:dyDescent="0.4">
      <c r="I108" s="1"/>
      <c r="J108" s="1"/>
      <c r="K108" s="1"/>
      <c r="L108" s="1"/>
      <c r="N108" s="1"/>
      <c r="O108" s="1"/>
      <c r="P108" s="1"/>
      <c r="AO108" s="1"/>
      <c r="AP108" s="1"/>
      <c r="AQ108" s="1"/>
      <c r="AR108" s="1"/>
      <c r="AS108" s="1"/>
      <c r="AT108" s="1"/>
      <c r="AU108" s="1"/>
      <c r="AV108" s="1"/>
      <c r="AW108" s="1"/>
      <c r="AX108" s="1"/>
      <c r="AY108" s="1"/>
      <c r="AZ108" s="1"/>
      <c r="BA108" s="1"/>
      <c r="BB108" s="1"/>
      <c r="BC108" s="1"/>
      <c r="BD108" s="1"/>
      <c r="BE108" s="1"/>
      <c r="BF108" s="1"/>
      <c r="BG108" s="1"/>
      <c r="BH108" s="1"/>
      <c r="BI108" s="1"/>
      <c r="BJ108" s="1"/>
      <c r="BK108" s="1"/>
      <c r="BL108" s="1"/>
      <c r="BM108" s="1"/>
      <c r="BN108" s="1"/>
      <c r="BO108" s="1"/>
      <c r="BP108" s="1"/>
      <c r="BQ108" s="1"/>
      <c r="BR108" s="1"/>
      <c r="BS108" s="1"/>
      <c r="BT108" s="1"/>
      <c r="BU108" s="1"/>
      <c r="BV108" s="1"/>
      <c r="BW108" s="1"/>
      <c r="BX108" s="1"/>
      <c r="BY108" s="1"/>
      <c r="BZ108" s="1"/>
      <c r="CA108" s="1"/>
      <c r="CB108" s="1"/>
      <c r="CC108" s="1"/>
      <c r="CD108" s="1"/>
      <c r="CE108" s="1"/>
      <c r="CF108" s="1"/>
      <c r="CG108" s="1"/>
      <c r="CH108" s="1"/>
      <c r="CI108" s="1"/>
      <c r="CJ108" s="1"/>
      <c r="CK108" s="1"/>
      <c r="CL108" s="1"/>
      <c r="CM108" s="1"/>
      <c r="CN108" s="1"/>
      <c r="CO108" s="1"/>
      <c r="CP108" s="1"/>
      <c r="CQ108" s="1"/>
      <c r="CR108" s="1"/>
      <c r="CS108" s="1"/>
      <c r="CT108" s="1"/>
      <c r="CU108" s="1"/>
      <c r="CV108" s="1"/>
    </row>
    <row r="109" spans="9:100" x14ac:dyDescent="0.4">
      <c r="I109" s="1"/>
      <c r="J109" s="1"/>
      <c r="K109" s="1"/>
      <c r="L109" s="1"/>
      <c r="N109" s="1"/>
      <c r="O109" s="1"/>
      <c r="P109" s="1"/>
      <c r="AO109" s="1"/>
      <c r="AP109" s="1"/>
      <c r="AQ109" s="1"/>
      <c r="AR109" s="1"/>
      <c r="AS109" s="1"/>
      <c r="AT109" s="1"/>
      <c r="AU109" s="1"/>
      <c r="AV109" s="1"/>
      <c r="AW109" s="1"/>
      <c r="AX109" s="1"/>
      <c r="AY109" s="1"/>
      <c r="AZ109" s="1"/>
      <c r="BA109" s="1"/>
      <c r="BB109" s="1"/>
      <c r="BC109" s="1"/>
      <c r="BD109" s="1"/>
      <c r="BE109" s="1"/>
      <c r="BF109" s="1"/>
      <c r="BG109" s="1"/>
      <c r="BH109" s="1"/>
      <c r="BI109" s="1"/>
      <c r="BJ109" s="1"/>
      <c r="BK109" s="1"/>
      <c r="BL109" s="1"/>
      <c r="BM109" s="1"/>
      <c r="BN109" s="1"/>
      <c r="BO109" s="1"/>
      <c r="BP109" s="1"/>
      <c r="BQ109" s="1"/>
      <c r="BR109" s="1"/>
      <c r="BS109" s="1"/>
      <c r="BT109" s="1"/>
      <c r="BU109" s="1"/>
      <c r="BV109" s="1"/>
      <c r="BW109" s="1"/>
      <c r="BX109" s="1"/>
      <c r="BY109" s="1"/>
      <c r="BZ109" s="1"/>
      <c r="CA109" s="1"/>
      <c r="CB109" s="1"/>
      <c r="CC109" s="1"/>
      <c r="CD109" s="1"/>
      <c r="CE109" s="1"/>
      <c r="CF109" s="1"/>
      <c r="CG109" s="1"/>
      <c r="CH109" s="1"/>
      <c r="CI109" s="1"/>
      <c r="CJ109" s="1"/>
      <c r="CK109" s="1"/>
      <c r="CL109" s="1"/>
      <c r="CM109" s="1"/>
      <c r="CN109" s="1"/>
      <c r="CO109" s="1"/>
      <c r="CP109" s="1"/>
      <c r="CQ109" s="1"/>
      <c r="CR109" s="1"/>
      <c r="CS109" s="1"/>
      <c r="CT109" s="1"/>
      <c r="CU109" s="1"/>
      <c r="CV109" s="1"/>
    </row>
    <row r="110" spans="9:100" x14ac:dyDescent="0.4">
      <c r="I110" s="1"/>
      <c r="J110" s="1"/>
      <c r="K110" s="1"/>
      <c r="L110" s="1"/>
      <c r="N110" s="1"/>
      <c r="O110" s="1"/>
      <c r="P110" s="1"/>
      <c r="AO110" s="1"/>
      <c r="AP110" s="1"/>
      <c r="AQ110" s="1"/>
      <c r="AR110" s="1"/>
      <c r="AS110" s="1"/>
      <c r="AT110" s="1"/>
      <c r="AU110" s="1"/>
      <c r="AV110" s="1"/>
      <c r="AW110" s="1"/>
      <c r="AX110" s="1"/>
      <c r="AY110" s="1"/>
      <c r="AZ110" s="1"/>
      <c r="BA110" s="1"/>
      <c r="BB110" s="1"/>
      <c r="BC110" s="1"/>
      <c r="BD110" s="1"/>
      <c r="BE110" s="1"/>
      <c r="BF110" s="1"/>
      <c r="BG110" s="1"/>
      <c r="BH110" s="1"/>
      <c r="BI110" s="1"/>
      <c r="BJ110" s="1"/>
      <c r="BK110" s="1"/>
      <c r="BL110" s="1"/>
      <c r="BM110" s="1"/>
      <c r="BN110" s="1"/>
      <c r="BO110" s="1"/>
      <c r="BP110" s="1"/>
      <c r="BQ110" s="1"/>
      <c r="BR110" s="1"/>
      <c r="BS110" s="1"/>
      <c r="BT110" s="1"/>
      <c r="BU110" s="1"/>
      <c r="BV110" s="1"/>
      <c r="BW110" s="1"/>
      <c r="BX110" s="1"/>
      <c r="BY110" s="1"/>
      <c r="BZ110" s="1"/>
      <c r="CA110" s="1"/>
      <c r="CB110" s="1"/>
      <c r="CC110" s="1"/>
      <c r="CD110" s="1"/>
      <c r="CE110" s="1"/>
      <c r="CF110" s="1"/>
      <c r="CG110" s="1"/>
      <c r="CH110" s="1"/>
      <c r="CI110" s="1"/>
      <c r="CJ110" s="1"/>
      <c r="CK110" s="1"/>
      <c r="CL110" s="1"/>
      <c r="CM110" s="1"/>
      <c r="CN110" s="1"/>
      <c r="CO110" s="1"/>
      <c r="CP110" s="1"/>
      <c r="CQ110" s="1"/>
      <c r="CR110" s="1"/>
      <c r="CS110" s="1"/>
      <c r="CT110" s="1"/>
      <c r="CU110" s="1"/>
      <c r="CV110" s="1"/>
    </row>
    <row r="111" spans="9:100" x14ac:dyDescent="0.4">
      <c r="I111" s="1"/>
      <c r="J111" s="1"/>
      <c r="K111" s="1"/>
      <c r="L111" s="1"/>
      <c r="N111" s="1"/>
      <c r="O111" s="1"/>
      <c r="P111" s="1"/>
      <c r="AO111" s="1"/>
      <c r="AP111" s="1"/>
      <c r="AQ111" s="1"/>
      <c r="AR111" s="1"/>
      <c r="AS111" s="1"/>
      <c r="AT111" s="1"/>
      <c r="AU111" s="1"/>
      <c r="AV111" s="1"/>
      <c r="AW111" s="1"/>
      <c r="AX111" s="1"/>
      <c r="AY111" s="1"/>
      <c r="AZ111" s="1"/>
      <c r="BA111" s="1"/>
      <c r="BB111" s="1"/>
      <c r="BC111" s="1"/>
      <c r="BD111" s="1"/>
      <c r="BE111" s="1"/>
      <c r="BF111" s="1"/>
      <c r="BG111" s="1"/>
      <c r="BH111" s="1"/>
      <c r="BI111" s="1"/>
      <c r="BJ111" s="1"/>
      <c r="BK111" s="1"/>
      <c r="BL111" s="1"/>
      <c r="BM111" s="1"/>
      <c r="BN111" s="1"/>
      <c r="BO111" s="1"/>
      <c r="BP111" s="1"/>
      <c r="BQ111" s="1"/>
      <c r="BR111" s="1"/>
      <c r="BS111" s="1"/>
      <c r="BT111" s="1"/>
      <c r="BU111" s="1"/>
      <c r="BV111" s="1"/>
      <c r="BW111" s="1"/>
      <c r="BX111" s="1"/>
      <c r="BY111" s="1"/>
      <c r="BZ111" s="1"/>
      <c r="CA111" s="1"/>
      <c r="CB111" s="1"/>
      <c r="CC111" s="1"/>
      <c r="CD111" s="1"/>
      <c r="CE111" s="1"/>
      <c r="CF111" s="1"/>
      <c r="CG111" s="1"/>
      <c r="CH111" s="1"/>
      <c r="CI111" s="1"/>
      <c r="CJ111" s="1"/>
      <c r="CK111" s="1"/>
      <c r="CL111" s="1"/>
      <c r="CM111" s="1"/>
      <c r="CN111" s="1"/>
      <c r="CO111" s="1"/>
      <c r="CP111" s="1"/>
      <c r="CQ111" s="1"/>
      <c r="CR111" s="1"/>
      <c r="CS111" s="1"/>
      <c r="CT111" s="1"/>
      <c r="CU111" s="1"/>
      <c r="CV111" s="1"/>
    </row>
    <row r="112" spans="9:100" x14ac:dyDescent="0.4">
      <c r="I112" s="1"/>
      <c r="J112" s="1"/>
      <c r="K112" s="1"/>
      <c r="L112" s="1"/>
      <c r="N112" s="1"/>
      <c r="O112" s="1"/>
      <c r="P112" s="1"/>
      <c r="AO112" s="1"/>
      <c r="AP112" s="1"/>
      <c r="AQ112" s="1"/>
      <c r="AR112" s="1"/>
      <c r="AS112" s="1"/>
      <c r="AT112" s="1"/>
      <c r="AU112" s="1"/>
      <c r="AV112" s="1"/>
      <c r="AW112" s="1"/>
      <c r="AX112" s="1"/>
      <c r="AY112" s="1"/>
      <c r="AZ112" s="1"/>
      <c r="BA112" s="1"/>
      <c r="BB112" s="1"/>
      <c r="BC112" s="1"/>
      <c r="BD112" s="1"/>
      <c r="BE112" s="1"/>
      <c r="BF112" s="1"/>
      <c r="BG112" s="1"/>
      <c r="BH112" s="1"/>
      <c r="BI112" s="1"/>
      <c r="BJ112" s="1"/>
      <c r="BK112" s="1"/>
      <c r="BL112" s="1"/>
      <c r="BM112" s="1"/>
      <c r="BN112" s="1"/>
      <c r="BO112" s="1"/>
      <c r="BP112" s="1"/>
      <c r="BQ112" s="1"/>
      <c r="BR112" s="1"/>
      <c r="BS112" s="1"/>
      <c r="BT112" s="1"/>
      <c r="BU112" s="1"/>
      <c r="BV112" s="1"/>
      <c r="BW112" s="1"/>
      <c r="BX112" s="1"/>
      <c r="BY112" s="1"/>
      <c r="BZ112" s="1"/>
      <c r="CA112" s="1"/>
      <c r="CB112" s="1"/>
      <c r="CC112" s="1"/>
      <c r="CD112" s="1"/>
      <c r="CE112" s="1"/>
      <c r="CF112" s="1"/>
      <c r="CG112" s="1"/>
      <c r="CH112" s="1"/>
      <c r="CI112" s="1"/>
      <c r="CJ112" s="1"/>
      <c r="CK112" s="1"/>
      <c r="CL112" s="1"/>
      <c r="CM112" s="1"/>
      <c r="CN112" s="1"/>
      <c r="CO112" s="1"/>
      <c r="CP112" s="1"/>
      <c r="CQ112" s="1"/>
      <c r="CR112" s="1"/>
      <c r="CS112" s="1"/>
      <c r="CT112" s="1"/>
      <c r="CU112" s="1"/>
      <c r="CV112" s="1"/>
    </row>
    <row r="113" spans="9:100" x14ac:dyDescent="0.4">
      <c r="I113" s="1"/>
      <c r="J113" s="1"/>
      <c r="K113" s="1"/>
      <c r="L113" s="1"/>
      <c r="N113" s="1"/>
      <c r="O113" s="1"/>
      <c r="P113" s="1"/>
      <c r="AO113" s="1"/>
      <c r="AP113" s="1"/>
      <c r="AQ113" s="1"/>
      <c r="AR113" s="1"/>
      <c r="AS113" s="1"/>
      <c r="AT113" s="1"/>
      <c r="AU113" s="1"/>
      <c r="AV113" s="1"/>
      <c r="AW113" s="1"/>
      <c r="AX113" s="1"/>
      <c r="AY113" s="1"/>
      <c r="AZ113" s="1"/>
      <c r="BA113" s="1"/>
      <c r="BB113" s="1"/>
      <c r="BC113" s="1"/>
      <c r="BD113" s="1"/>
      <c r="BE113" s="1"/>
      <c r="BF113" s="1"/>
      <c r="BG113" s="1"/>
      <c r="BH113" s="1"/>
      <c r="BI113" s="1"/>
      <c r="BJ113" s="1"/>
      <c r="BK113" s="1"/>
      <c r="BL113" s="1"/>
      <c r="BM113" s="1"/>
      <c r="BN113" s="1"/>
      <c r="BO113" s="1"/>
      <c r="BP113" s="1"/>
      <c r="BQ113" s="1"/>
      <c r="BR113" s="1"/>
      <c r="BS113" s="1"/>
      <c r="BT113" s="1"/>
      <c r="BU113" s="1"/>
      <c r="BV113" s="1"/>
      <c r="BW113" s="1"/>
      <c r="BX113" s="1"/>
      <c r="BY113" s="1"/>
      <c r="BZ113" s="1"/>
      <c r="CA113" s="1"/>
      <c r="CB113" s="1"/>
      <c r="CC113" s="1"/>
      <c r="CD113" s="1"/>
      <c r="CE113" s="1"/>
      <c r="CF113" s="1"/>
      <c r="CG113" s="1"/>
      <c r="CH113" s="1"/>
      <c r="CI113" s="1"/>
      <c r="CJ113" s="1"/>
      <c r="CK113" s="1"/>
      <c r="CL113" s="1"/>
      <c r="CM113" s="1"/>
      <c r="CN113" s="1"/>
      <c r="CO113" s="1"/>
      <c r="CP113" s="1"/>
      <c r="CQ113" s="1"/>
      <c r="CR113" s="1"/>
      <c r="CS113" s="1"/>
      <c r="CT113" s="1"/>
      <c r="CU113" s="1"/>
      <c r="CV113" s="1"/>
    </row>
    <row r="114" spans="9:100" x14ac:dyDescent="0.4">
      <c r="I114" s="1"/>
      <c r="J114" s="1"/>
      <c r="K114" s="1"/>
      <c r="L114" s="1"/>
      <c r="N114" s="1"/>
      <c r="O114" s="1"/>
      <c r="P114" s="1"/>
      <c r="AO114" s="1"/>
      <c r="AP114" s="1"/>
      <c r="AQ114" s="1"/>
      <c r="AR114" s="1"/>
      <c r="AS114" s="1"/>
      <c r="AT114" s="1"/>
      <c r="AU114" s="1"/>
      <c r="AV114" s="1"/>
      <c r="AW114" s="1"/>
      <c r="AX114" s="1"/>
      <c r="AY114" s="1"/>
      <c r="AZ114" s="1"/>
      <c r="BA114" s="1"/>
      <c r="BB114" s="1"/>
      <c r="BC114" s="1"/>
      <c r="BD114" s="1"/>
      <c r="BE114" s="1"/>
      <c r="BF114" s="1"/>
      <c r="BG114" s="1"/>
      <c r="BH114" s="1"/>
      <c r="BI114" s="1"/>
      <c r="BJ114" s="1"/>
      <c r="BK114" s="1"/>
      <c r="BL114" s="1"/>
      <c r="BM114" s="1"/>
      <c r="BN114" s="1"/>
      <c r="BO114" s="1"/>
      <c r="BP114" s="1"/>
      <c r="BQ114" s="1"/>
      <c r="BR114" s="1"/>
      <c r="BS114" s="1"/>
      <c r="BT114" s="1"/>
      <c r="BU114" s="1"/>
      <c r="BV114" s="1"/>
      <c r="BW114" s="1"/>
      <c r="BX114" s="1"/>
      <c r="BY114" s="1"/>
      <c r="BZ114" s="1"/>
      <c r="CA114" s="1"/>
      <c r="CB114" s="1"/>
      <c r="CC114" s="1"/>
      <c r="CD114" s="1"/>
      <c r="CE114" s="1"/>
      <c r="CF114" s="1"/>
      <c r="CG114" s="1"/>
      <c r="CH114" s="1"/>
      <c r="CI114" s="1"/>
      <c r="CJ114" s="1"/>
      <c r="CK114" s="1"/>
      <c r="CL114" s="1"/>
      <c r="CM114" s="1"/>
      <c r="CN114" s="1"/>
      <c r="CO114" s="1"/>
      <c r="CP114" s="1"/>
      <c r="CQ114" s="1"/>
      <c r="CR114" s="1"/>
      <c r="CS114" s="1"/>
      <c r="CT114" s="1"/>
      <c r="CU114" s="1"/>
      <c r="CV114" s="1"/>
    </row>
    <row r="115" spans="9:100" x14ac:dyDescent="0.4">
      <c r="I115" s="1"/>
      <c r="J115" s="1"/>
      <c r="K115" s="1"/>
      <c r="L115" s="1"/>
      <c r="N115" s="1"/>
      <c r="O115" s="1"/>
      <c r="P115" s="1"/>
      <c r="AO115" s="1"/>
      <c r="AP115" s="1"/>
      <c r="AQ115" s="1"/>
      <c r="AR115" s="1"/>
      <c r="AS115" s="1"/>
      <c r="AT115" s="1"/>
      <c r="AU115" s="1"/>
      <c r="AV115" s="1"/>
      <c r="AW115" s="1"/>
      <c r="AX115" s="1"/>
      <c r="AY115" s="1"/>
      <c r="AZ115" s="1"/>
      <c r="BA115" s="1"/>
      <c r="BB115" s="1"/>
      <c r="BC115" s="1"/>
      <c r="BD115" s="1"/>
      <c r="BE115" s="1"/>
      <c r="BF115" s="1"/>
      <c r="BG115" s="1"/>
      <c r="BH115" s="1"/>
      <c r="BI115" s="1"/>
      <c r="BJ115" s="1"/>
      <c r="BK115" s="1"/>
      <c r="BL115" s="1"/>
      <c r="BM115" s="1"/>
      <c r="BN115" s="1"/>
      <c r="BO115" s="1"/>
      <c r="BP115" s="1"/>
      <c r="BQ115" s="1"/>
      <c r="BR115" s="1"/>
      <c r="BS115" s="1"/>
      <c r="BT115" s="1"/>
      <c r="BU115" s="1"/>
      <c r="BV115" s="1"/>
      <c r="BW115" s="1"/>
      <c r="BX115" s="1"/>
      <c r="BY115" s="1"/>
      <c r="BZ115" s="1"/>
      <c r="CA115" s="1"/>
      <c r="CB115" s="1"/>
      <c r="CC115" s="1"/>
      <c r="CD115" s="1"/>
      <c r="CE115" s="1"/>
      <c r="CF115" s="1"/>
      <c r="CG115" s="1"/>
      <c r="CH115" s="1"/>
      <c r="CI115" s="1"/>
      <c r="CJ115" s="1"/>
      <c r="CK115" s="1"/>
      <c r="CL115" s="1"/>
      <c r="CM115" s="1"/>
      <c r="CN115" s="1"/>
      <c r="CO115" s="1"/>
      <c r="CP115" s="1"/>
      <c r="CQ115" s="1"/>
      <c r="CR115" s="1"/>
      <c r="CS115" s="1"/>
      <c r="CT115" s="1"/>
      <c r="CU115" s="1"/>
      <c r="CV115" s="1"/>
    </row>
    <row r="116" spans="9:100" x14ac:dyDescent="0.4">
      <c r="I116" s="1"/>
      <c r="J116" s="1"/>
      <c r="K116" s="1"/>
      <c r="L116" s="1"/>
      <c r="N116" s="1"/>
      <c r="O116" s="1"/>
      <c r="P116" s="1"/>
      <c r="AO116" s="1"/>
      <c r="AP116" s="1"/>
      <c r="AQ116" s="1"/>
      <c r="AR116" s="1"/>
      <c r="AS116" s="1"/>
      <c r="AT116" s="1"/>
      <c r="AU116" s="1"/>
      <c r="AV116" s="1"/>
      <c r="AW116" s="1"/>
      <c r="AX116" s="1"/>
      <c r="AY116" s="1"/>
      <c r="AZ116" s="1"/>
      <c r="BA116" s="1"/>
      <c r="BB116" s="1"/>
      <c r="BC116" s="1"/>
      <c r="BD116" s="1"/>
      <c r="BE116" s="1"/>
      <c r="BF116" s="1"/>
      <c r="BG116" s="1"/>
      <c r="BH116" s="1"/>
      <c r="BI116" s="1"/>
      <c r="BJ116" s="1"/>
      <c r="BK116" s="1"/>
      <c r="BL116" s="1"/>
      <c r="BM116" s="1"/>
      <c r="BN116" s="1"/>
      <c r="BO116" s="1"/>
      <c r="BP116" s="1"/>
      <c r="BQ116" s="1"/>
      <c r="BR116" s="1"/>
      <c r="BS116" s="1"/>
      <c r="BT116" s="1"/>
      <c r="BU116" s="1"/>
      <c r="BV116" s="1"/>
      <c r="BW116" s="1"/>
      <c r="BX116" s="1"/>
      <c r="BY116" s="1"/>
      <c r="BZ116" s="1"/>
      <c r="CA116" s="1"/>
      <c r="CB116" s="1"/>
      <c r="CC116" s="1"/>
      <c r="CD116" s="1"/>
      <c r="CE116" s="1"/>
      <c r="CF116" s="1"/>
      <c r="CG116" s="1"/>
      <c r="CH116" s="1"/>
      <c r="CI116" s="1"/>
      <c r="CJ116" s="1"/>
      <c r="CK116" s="1"/>
      <c r="CL116" s="1"/>
      <c r="CM116" s="1"/>
      <c r="CN116" s="1"/>
      <c r="CO116" s="1"/>
      <c r="CP116" s="1"/>
      <c r="CQ116" s="1"/>
      <c r="CR116" s="1"/>
      <c r="CS116" s="1"/>
      <c r="CT116" s="1"/>
      <c r="CU116" s="1"/>
      <c r="CV116" s="1"/>
    </row>
    <row r="117" spans="9:100" x14ac:dyDescent="0.4">
      <c r="N117" s="1"/>
      <c r="O117" s="1"/>
      <c r="P117" s="1"/>
      <c r="AO117" s="1"/>
      <c r="AP117" s="1"/>
      <c r="AQ117" s="1"/>
      <c r="AR117" s="1"/>
      <c r="AS117" s="1"/>
      <c r="AT117" s="1"/>
      <c r="AU117" s="1"/>
      <c r="AV117" s="1"/>
      <c r="AW117" s="1"/>
      <c r="AX117" s="1"/>
      <c r="AY117" s="1"/>
      <c r="AZ117" s="1"/>
      <c r="BA117" s="1"/>
      <c r="BB117" s="1"/>
      <c r="BC117" s="1"/>
      <c r="BD117" s="1"/>
      <c r="BE117" s="1"/>
      <c r="BF117" s="1"/>
      <c r="BG117" s="1"/>
      <c r="BH117" s="1"/>
      <c r="BI117" s="1"/>
      <c r="BJ117" s="1"/>
      <c r="BK117" s="1"/>
      <c r="BL117" s="1"/>
      <c r="BM117" s="1"/>
      <c r="BN117" s="1"/>
      <c r="BO117" s="1"/>
      <c r="BP117" s="1"/>
      <c r="BQ117" s="1"/>
      <c r="BR117" s="1"/>
      <c r="BS117" s="1"/>
      <c r="BT117" s="1"/>
      <c r="BU117" s="1"/>
      <c r="BV117" s="1"/>
      <c r="BW117" s="1"/>
      <c r="BX117" s="1"/>
      <c r="BY117" s="1"/>
      <c r="BZ117" s="1"/>
      <c r="CA117" s="1"/>
      <c r="CB117" s="1"/>
      <c r="CC117" s="1"/>
      <c r="CD117" s="1"/>
      <c r="CE117" s="1"/>
      <c r="CF117" s="1"/>
      <c r="CG117" s="1"/>
      <c r="CH117" s="1"/>
      <c r="CI117" s="1"/>
      <c r="CJ117" s="1"/>
      <c r="CK117" s="1"/>
      <c r="CL117" s="1"/>
      <c r="CM117" s="1"/>
      <c r="CN117" s="1"/>
      <c r="CO117" s="1"/>
      <c r="CP117" s="1"/>
      <c r="CQ117" s="1"/>
      <c r="CR117" s="1"/>
      <c r="CS117" s="1"/>
      <c r="CT117" s="1"/>
      <c r="CU117" s="1"/>
      <c r="CV117" s="1"/>
    </row>
    <row r="118" spans="9:100" x14ac:dyDescent="0.4">
      <c r="N118" s="1"/>
      <c r="O118" s="1"/>
      <c r="P118" s="1"/>
      <c r="AO118" s="1"/>
      <c r="AP118" s="1"/>
      <c r="AQ118" s="1"/>
      <c r="AR118" s="1"/>
      <c r="AS118" s="1"/>
      <c r="AT118" s="1"/>
      <c r="AU118" s="1"/>
      <c r="AV118" s="1"/>
      <c r="AW118" s="1"/>
      <c r="AX118" s="1"/>
      <c r="AY118" s="1"/>
      <c r="AZ118" s="1"/>
      <c r="BA118" s="1"/>
      <c r="BB118" s="1"/>
      <c r="BC118" s="1"/>
      <c r="BD118" s="1"/>
      <c r="BE118" s="1"/>
      <c r="BF118" s="1"/>
      <c r="BG118" s="1"/>
      <c r="BH118" s="1"/>
      <c r="BI118" s="1"/>
      <c r="BJ118" s="1"/>
      <c r="BK118" s="1"/>
      <c r="BL118" s="1"/>
      <c r="BM118" s="1"/>
      <c r="BN118" s="1"/>
      <c r="BO118" s="1"/>
      <c r="BP118" s="1"/>
      <c r="BQ118" s="1"/>
      <c r="BR118" s="1"/>
      <c r="BS118" s="1"/>
      <c r="BT118" s="1"/>
      <c r="BU118" s="1"/>
      <c r="BV118" s="1"/>
      <c r="BW118" s="1"/>
      <c r="BX118" s="1"/>
      <c r="BY118" s="1"/>
      <c r="BZ118" s="1"/>
      <c r="CA118" s="1"/>
      <c r="CB118" s="1"/>
      <c r="CC118" s="1"/>
      <c r="CD118" s="1"/>
      <c r="CE118" s="1"/>
      <c r="CF118" s="1"/>
      <c r="CG118" s="1"/>
      <c r="CH118" s="1"/>
      <c r="CI118" s="1"/>
      <c r="CJ118" s="1"/>
      <c r="CK118" s="1"/>
      <c r="CL118" s="1"/>
      <c r="CM118" s="1"/>
      <c r="CN118" s="1"/>
      <c r="CO118" s="1"/>
      <c r="CP118" s="1"/>
      <c r="CQ118" s="1"/>
      <c r="CR118" s="1"/>
      <c r="CS118" s="1"/>
      <c r="CT118" s="1"/>
      <c r="CU118" s="1"/>
      <c r="CV118" s="1"/>
    </row>
    <row r="119" spans="9:100" x14ac:dyDescent="0.4">
      <c r="N119" s="1"/>
      <c r="O119" s="1"/>
      <c r="P119" s="1"/>
      <c r="AO119" s="1"/>
      <c r="AP119" s="1"/>
      <c r="AQ119" s="1"/>
      <c r="AR119" s="1"/>
      <c r="AS119" s="1"/>
      <c r="AT119" s="1"/>
      <c r="AU119" s="1"/>
      <c r="AV119" s="1"/>
      <c r="AW119" s="1"/>
      <c r="AX119" s="1"/>
      <c r="AY119" s="1"/>
      <c r="AZ119" s="1"/>
      <c r="BA119" s="1"/>
      <c r="BB119" s="1"/>
      <c r="BC119" s="1"/>
      <c r="BD119" s="1"/>
      <c r="BE119" s="1"/>
      <c r="BF119" s="1"/>
      <c r="BG119" s="1"/>
      <c r="BH119" s="1"/>
      <c r="BI119" s="1"/>
      <c r="BJ119" s="1"/>
      <c r="BK119" s="1"/>
      <c r="BL119" s="1"/>
      <c r="BM119" s="1"/>
      <c r="BN119" s="1"/>
      <c r="BO119" s="1"/>
      <c r="BP119" s="1"/>
      <c r="BQ119" s="1"/>
      <c r="BR119" s="1"/>
      <c r="BS119" s="1"/>
      <c r="BT119" s="1"/>
      <c r="BU119" s="1"/>
      <c r="BV119" s="1"/>
      <c r="BW119" s="1"/>
      <c r="BX119" s="1"/>
      <c r="BY119" s="1"/>
      <c r="BZ119" s="1"/>
      <c r="CA119" s="1"/>
      <c r="CB119" s="1"/>
      <c r="CC119" s="1"/>
      <c r="CD119" s="1"/>
      <c r="CE119" s="1"/>
      <c r="CF119" s="1"/>
      <c r="CG119" s="1"/>
      <c r="CH119" s="1"/>
      <c r="CI119" s="1"/>
      <c r="CJ119" s="1"/>
      <c r="CK119" s="1"/>
      <c r="CL119" s="1"/>
      <c r="CM119" s="1"/>
      <c r="CN119" s="1"/>
      <c r="CO119" s="1"/>
      <c r="CP119" s="1"/>
      <c r="CQ119" s="1"/>
      <c r="CR119" s="1"/>
      <c r="CS119" s="1"/>
      <c r="CT119" s="1"/>
      <c r="CU119" s="1"/>
      <c r="CV119" s="1"/>
    </row>
    <row r="120" spans="9:100" x14ac:dyDescent="0.4">
      <c r="N120" s="1"/>
      <c r="O120" s="1"/>
      <c r="P120" s="1"/>
      <c r="AO120" s="1"/>
      <c r="AP120" s="1"/>
      <c r="AQ120" s="1"/>
      <c r="AR120" s="1"/>
      <c r="AS120" s="1"/>
      <c r="AT120" s="1"/>
      <c r="AU120" s="1"/>
      <c r="AV120" s="1"/>
      <c r="AW120" s="1"/>
      <c r="AX120" s="1"/>
      <c r="AY120" s="1"/>
      <c r="AZ120" s="1"/>
      <c r="BA120" s="1"/>
      <c r="BB120" s="1"/>
      <c r="BC120" s="1"/>
      <c r="BD120" s="1"/>
      <c r="BE120" s="1"/>
      <c r="BF120" s="1"/>
      <c r="BG120" s="1"/>
      <c r="BH120" s="1"/>
      <c r="BI120" s="1"/>
      <c r="BJ120" s="1"/>
      <c r="BK120" s="1"/>
      <c r="BL120" s="1"/>
      <c r="BM120" s="1"/>
      <c r="BN120" s="1"/>
      <c r="BO120" s="1"/>
      <c r="BP120" s="1"/>
      <c r="BQ120" s="1"/>
      <c r="BR120" s="1"/>
      <c r="BS120" s="1"/>
      <c r="BT120" s="1"/>
      <c r="BU120" s="1"/>
      <c r="BV120" s="1"/>
      <c r="BW120" s="1"/>
      <c r="BX120" s="1"/>
      <c r="BY120" s="1"/>
      <c r="BZ120" s="1"/>
      <c r="CA120" s="1"/>
      <c r="CB120" s="1"/>
      <c r="CC120" s="1"/>
      <c r="CD120" s="1"/>
      <c r="CE120" s="1"/>
      <c r="CF120" s="1"/>
      <c r="CG120" s="1"/>
      <c r="CH120" s="1"/>
      <c r="CI120" s="1"/>
      <c r="CJ120" s="1"/>
      <c r="CK120" s="1"/>
      <c r="CL120" s="1"/>
      <c r="CM120" s="1"/>
      <c r="CN120" s="1"/>
      <c r="CO120" s="1"/>
      <c r="CP120" s="1"/>
      <c r="CQ120" s="1"/>
      <c r="CR120" s="1"/>
      <c r="CS120" s="1"/>
      <c r="CT120" s="1"/>
      <c r="CU120" s="1"/>
      <c r="CV120" s="1"/>
    </row>
    <row r="121" spans="9:100" x14ac:dyDescent="0.4">
      <c r="N121" s="1"/>
      <c r="O121" s="1"/>
      <c r="P121" s="1"/>
      <c r="AO121" s="1"/>
      <c r="AP121" s="1"/>
      <c r="AQ121" s="1"/>
      <c r="AR121" s="1"/>
      <c r="AS121" s="1"/>
      <c r="AT121" s="1"/>
      <c r="AU121" s="1"/>
      <c r="AV121" s="1"/>
      <c r="AW121" s="1"/>
      <c r="AX121" s="1"/>
      <c r="AY121" s="1"/>
      <c r="AZ121" s="1"/>
      <c r="BA121" s="1"/>
      <c r="BB121" s="1"/>
      <c r="BC121" s="1"/>
      <c r="BD121" s="1"/>
      <c r="BE121" s="1"/>
      <c r="BF121" s="1"/>
      <c r="BG121" s="1"/>
      <c r="BH121" s="1"/>
      <c r="BI121" s="1"/>
      <c r="BJ121" s="1"/>
      <c r="BK121" s="1"/>
      <c r="BL121" s="1"/>
      <c r="BM121" s="1"/>
      <c r="BN121" s="1"/>
      <c r="BO121" s="1"/>
      <c r="BP121" s="1"/>
      <c r="BQ121" s="1"/>
      <c r="BR121" s="1"/>
      <c r="BS121" s="1"/>
      <c r="BT121" s="1"/>
      <c r="BU121" s="1"/>
      <c r="BV121" s="1"/>
      <c r="BW121" s="1"/>
      <c r="BX121" s="1"/>
      <c r="BY121" s="1"/>
      <c r="BZ121" s="1"/>
      <c r="CA121" s="1"/>
      <c r="CB121" s="1"/>
      <c r="CC121" s="1"/>
      <c r="CD121" s="1"/>
      <c r="CE121" s="1"/>
      <c r="CF121" s="1"/>
      <c r="CG121" s="1"/>
      <c r="CH121" s="1"/>
      <c r="CI121" s="1"/>
      <c r="CJ121" s="1"/>
      <c r="CK121" s="1"/>
      <c r="CL121" s="1"/>
      <c r="CM121" s="1"/>
      <c r="CN121" s="1"/>
      <c r="CO121" s="1"/>
      <c r="CP121" s="1"/>
      <c r="CQ121" s="1"/>
      <c r="CR121" s="1"/>
      <c r="CS121" s="1"/>
      <c r="CT121" s="1"/>
      <c r="CU121" s="1"/>
      <c r="CV121" s="1"/>
    </row>
    <row r="122" spans="9:100" x14ac:dyDescent="0.4">
      <c r="N122" s="1"/>
      <c r="O122" s="1"/>
      <c r="P122" s="1"/>
      <c r="AO122" s="1"/>
      <c r="AP122" s="1"/>
      <c r="AQ122" s="1"/>
      <c r="AR122" s="1"/>
      <c r="AS122" s="1"/>
      <c r="AT122" s="1"/>
      <c r="AU122" s="1"/>
      <c r="AV122" s="1"/>
      <c r="AW122" s="1"/>
      <c r="AX122" s="1"/>
      <c r="AY122" s="1"/>
      <c r="AZ122" s="1"/>
      <c r="BA122" s="1"/>
      <c r="BB122" s="1"/>
      <c r="BC122" s="1"/>
      <c r="BD122" s="1"/>
      <c r="BE122" s="1"/>
      <c r="BF122" s="1"/>
      <c r="BG122" s="1"/>
      <c r="BH122" s="1"/>
      <c r="BI122" s="1"/>
      <c r="BJ122" s="1"/>
      <c r="BK122" s="1"/>
      <c r="BL122" s="1"/>
      <c r="BM122" s="1"/>
      <c r="BN122" s="1"/>
      <c r="BO122" s="1"/>
      <c r="BP122" s="1"/>
      <c r="BQ122" s="1"/>
      <c r="BR122" s="1"/>
      <c r="BS122" s="1"/>
      <c r="BT122" s="1"/>
      <c r="BU122" s="1"/>
      <c r="BV122" s="1"/>
      <c r="BW122" s="1"/>
      <c r="BX122" s="1"/>
      <c r="BY122" s="1"/>
      <c r="BZ122" s="1"/>
      <c r="CA122" s="1"/>
      <c r="CB122" s="1"/>
      <c r="CC122" s="1"/>
      <c r="CD122" s="1"/>
      <c r="CE122" s="1"/>
      <c r="CF122" s="1"/>
      <c r="CG122" s="1"/>
      <c r="CH122" s="1"/>
      <c r="CI122" s="1"/>
      <c r="CJ122" s="1"/>
      <c r="CK122" s="1"/>
      <c r="CL122" s="1"/>
      <c r="CM122" s="1"/>
      <c r="CN122" s="1"/>
      <c r="CO122" s="1"/>
      <c r="CP122" s="1"/>
      <c r="CQ122" s="1"/>
      <c r="CR122" s="1"/>
      <c r="CS122" s="1"/>
      <c r="CT122" s="1"/>
      <c r="CU122" s="1"/>
      <c r="CV122" s="1"/>
    </row>
    <row r="123" spans="9:100" x14ac:dyDescent="0.4">
      <c r="N123" s="1"/>
      <c r="O123" s="1"/>
      <c r="P123" s="1"/>
      <c r="AO123" s="1"/>
      <c r="AP123" s="1"/>
      <c r="AQ123" s="1"/>
      <c r="AR123" s="1"/>
      <c r="AS123" s="1"/>
      <c r="AT123" s="1"/>
      <c r="AU123" s="1"/>
      <c r="AV123" s="1"/>
      <c r="AW123" s="1"/>
      <c r="AX123" s="1"/>
      <c r="AY123" s="1"/>
      <c r="AZ123" s="1"/>
      <c r="BA123" s="1"/>
      <c r="BB123" s="1"/>
      <c r="BC123" s="1"/>
      <c r="BD123" s="1"/>
      <c r="BE123" s="1"/>
      <c r="BF123" s="1"/>
      <c r="BG123" s="1"/>
      <c r="BH123" s="1"/>
      <c r="BI123" s="1"/>
      <c r="BJ123" s="1"/>
      <c r="BK123" s="1"/>
      <c r="BL123" s="1"/>
      <c r="BM123" s="1"/>
      <c r="BN123" s="1"/>
      <c r="BO123" s="1"/>
      <c r="BP123" s="1"/>
      <c r="BQ123" s="1"/>
      <c r="BR123" s="1"/>
      <c r="BS123" s="1"/>
      <c r="BT123" s="1"/>
      <c r="BU123" s="1"/>
      <c r="BV123" s="1"/>
      <c r="BW123" s="1"/>
      <c r="BX123" s="1"/>
      <c r="BY123" s="1"/>
      <c r="BZ123" s="1"/>
      <c r="CA123" s="1"/>
      <c r="CB123" s="1"/>
      <c r="CC123" s="1"/>
      <c r="CD123" s="1"/>
      <c r="CE123" s="1"/>
      <c r="CF123" s="1"/>
      <c r="CG123" s="1"/>
      <c r="CH123" s="1"/>
      <c r="CI123" s="1"/>
      <c r="CJ123" s="1"/>
      <c r="CK123" s="1"/>
      <c r="CL123" s="1"/>
      <c r="CM123" s="1"/>
      <c r="CN123" s="1"/>
      <c r="CO123" s="1"/>
      <c r="CP123" s="1"/>
      <c r="CQ123" s="1"/>
      <c r="CR123" s="1"/>
      <c r="CS123" s="1"/>
      <c r="CT123" s="1"/>
      <c r="CU123" s="1"/>
      <c r="CV123" s="1"/>
    </row>
    <row r="124" spans="9:100" x14ac:dyDescent="0.4">
      <c r="N124" s="1"/>
      <c r="O124" s="1"/>
      <c r="P124" s="1"/>
      <c r="AO124" s="1"/>
      <c r="AP124" s="1"/>
      <c r="AQ124" s="1"/>
      <c r="AR124" s="1"/>
      <c r="AS124" s="1"/>
      <c r="AT124" s="1"/>
      <c r="AU124" s="1"/>
      <c r="AV124" s="1"/>
      <c r="AW124" s="1"/>
      <c r="AX124" s="1"/>
      <c r="AY124" s="1"/>
      <c r="AZ124" s="1"/>
      <c r="BA124" s="1"/>
      <c r="BB124" s="1"/>
      <c r="BC124" s="1"/>
      <c r="BD124" s="1"/>
      <c r="BE124" s="1"/>
      <c r="BF124" s="1"/>
      <c r="BG124" s="1"/>
      <c r="BH124" s="1"/>
      <c r="BI124" s="1"/>
      <c r="BJ124" s="1"/>
      <c r="BK124" s="1"/>
      <c r="BL124" s="1"/>
      <c r="BM124" s="1"/>
      <c r="BN124" s="1"/>
      <c r="BO124" s="1"/>
      <c r="BP124" s="1"/>
      <c r="BQ124" s="1"/>
      <c r="BR124" s="1"/>
      <c r="BS124" s="1"/>
      <c r="BT124" s="1"/>
      <c r="BU124" s="1"/>
      <c r="BV124" s="1"/>
      <c r="BW124" s="1"/>
      <c r="BX124" s="1"/>
      <c r="BY124" s="1"/>
      <c r="BZ124" s="1"/>
      <c r="CA124" s="1"/>
      <c r="CB124" s="1"/>
      <c r="CC124" s="1"/>
      <c r="CD124" s="1"/>
      <c r="CE124" s="1"/>
      <c r="CF124" s="1"/>
      <c r="CG124" s="1"/>
      <c r="CH124" s="1"/>
      <c r="CI124" s="1"/>
      <c r="CJ124" s="1"/>
      <c r="CK124" s="1"/>
      <c r="CL124" s="1"/>
      <c r="CM124" s="1"/>
      <c r="CN124" s="1"/>
      <c r="CO124" s="1"/>
      <c r="CP124" s="1"/>
      <c r="CQ124" s="1"/>
      <c r="CR124" s="1"/>
      <c r="CS124" s="1"/>
      <c r="CT124" s="1"/>
      <c r="CU124" s="1"/>
      <c r="CV124" s="1"/>
    </row>
    <row r="125" spans="9:100" x14ac:dyDescent="0.4">
      <c r="N125" s="1"/>
      <c r="O125" s="1"/>
      <c r="P125" s="1"/>
      <c r="AO125" s="1"/>
      <c r="AP125" s="1"/>
      <c r="AQ125" s="1"/>
      <c r="AR125" s="1"/>
      <c r="AS125" s="1"/>
      <c r="AT125" s="1"/>
      <c r="AU125" s="1"/>
      <c r="AV125" s="1"/>
      <c r="AW125" s="1"/>
      <c r="AX125" s="1"/>
      <c r="AY125" s="1"/>
      <c r="AZ125" s="1"/>
      <c r="BA125" s="1"/>
      <c r="BB125" s="1"/>
      <c r="BC125" s="1"/>
      <c r="BD125" s="1"/>
      <c r="BE125" s="1"/>
      <c r="BF125" s="1"/>
      <c r="BG125" s="1"/>
      <c r="BH125" s="1"/>
      <c r="BI125" s="1"/>
      <c r="BJ125" s="1"/>
      <c r="BK125" s="1"/>
      <c r="BL125" s="1"/>
      <c r="BM125" s="1"/>
      <c r="BN125" s="1"/>
      <c r="BO125" s="1"/>
      <c r="BP125" s="1"/>
      <c r="BQ125" s="1"/>
      <c r="BR125" s="1"/>
      <c r="BS125" s="1"/>
      <c r="BT125" s="1"/>
      <c r="BU125" s="1"/>
      <c r="BV125" s="1"/>
      <c r="BW125" s="1"/>
      <c r="BX125" s="1"/>
      <c r="BY125" s="1"/>
      <c r="BZ125" s="1"/>
      <c r="CA125" s="1"/>
      <c r="CB125" s="1"/>
      <c r="CC125" s="1"/>
      <c r="CD125" s="1"/>
      <c r="CE125" s="1"/>
      <c r="CF125" s="1"/>
      <c r="CG125" s="1"/>
      <c r="CH125" s="1"/>
      <c r="CI125" s="1"/>
      <c r="CJ125" s="1"/>
      <c r="CK125" s="1"/>
      <c r="CL125" s="1"/>
      <c r="CM125" s="1"/>
      <c r="CN125" s="1"/>
      <c r="CO125" s="1"/>
      <c r="CP125" s="1"/>
      <c r="CQ125" s="1"/>
      <c r="CR125" s="1"/>
      <c r="CS125" s="1"/>
      <c r="CT125" s="1"/>
      <c r="CU125" s="1"/>
      <c r="CV125" s="1"/>
    </row>
    <row r="126" spans="9:100" x14ac:dyDescent="0.4">
      <c r="N126" s="1"/>
      <c r="O126" s="1"/>
      <c r="P126" s="1"/>
      <c r="AO126" s="1"/>
      <c r="AP126" s="1"/>
      <c r="AQ126" s="1"/>
      <c r="AR126" s="1"/>
      <c r="AS126" s="1"/>
      <c r="AT126" s="1"/>
      <c r="AU126" s="1"/>
      <c r="AV126" s="1"/>
      <c r="AW126" s="1"/>
      <c r="AX126" s="1"/>
      <c r="AY126" s="1"/>
      <c r="AZ126" s="1"/>
      <c r="BA126" s="1"/>
      <c r="BB126" s="1"/>
      <c r="BC126" s="1"/>
      <c r="BD126" s="1"/>
      <c r="BE126" s="1"/>
      <c r="BF126" s="1"/>
      <c r="BG126" s="1"/>
      <c r="BH126" s="1"/>
      <c r="BI126" s="1"/>
      <c r="BJ126" s="1"/>
      <c r="BK126" s="1"/>
      <c r="BL126" s="1"/>
      <c r="BM126" s="1"/>
      <c r="BN126" s="1"/>
      <c r="BO126" s="1"/>
      <c r="BP126" s="1"/>
      <c r="BQ126" s="1"/>
      <c r="BR126" s="1"/>
      <c r="BS126" s="1"/>
      <c r="BT126" s="1"/>
      <c r="BU126" s="1"/>
      <c r="BV126" s="1"/>
      <c r="BW126" s="1"/>
      <c r="BX126" s="1"/>
      <c r="BY126" s="1"/>
      <c r="BZ126" s="1"/>
      <c r="CA126" s="1"/>
      <c r="CB126" s="1"/>
      <c r="CC126" s="1"/>
      <c r="CD126" s="1"/>
      <c r="CE126" s="1"/>
      <c r="CF126" s="1"/>
      <c r="CG126" s="1"/>
      <c r="CH126" s="1"/>
      <c r="CI126" s="1"/>
      <c r="CJ126" s="1"/>
      <c r="CK126" s="1"/>
      <c r="CL126" s="1"/>
      <c r="CM126" s="1"/>
      <c r="CN126" s="1"/>
      <c r="CO126" s="1"/>
      <c r="CP126" s="1"/>
      <c r="CQ126" s="1"/>
      <c r="CR126" s="1"/>
      <c r="CS126" s="1"/>
      <c r="CT126" s="1"/>
      <c r="CU126" s="1"/>
      <c r="CV126" s="1"/>
    </row>
    <row r="127" spans="9:100" x14ac:dyDescent="0.4">
      <c r="N127" s="1"/>
      <c r="O127" s="1"/>
      <c r="P127" s="1"/>
      <c r="AO127" s="1"/>
      <c r="AP127" s="1"/>
      <c r="AQ127" s="1"/>
      <c r="AR127" s="1"/>
      <c r="AS127" s="1"/>
      <c r="AT127" s="1"/>
      <c r="AU127" s="1"/>
      <c r="AV127" s="1"/>
      <c r="AW127" s="1"/>
      <c r="AX127" s="1"/>
      <c r="AY127" s="1"/>
      <c r="AZ127" s="1"/>
      <c r="BA127" s="1"/>
      <c r="BB127" s="1"/>
      <c r="BC127" s="1"/>
      <c r="BD127" s="1"/>
      <c r="BE127" s="1"/>
      <c r="BF127" s="1"/>
      <c r="BG127" s="1"/>
      <c r="BH127" s="1"/>
      <c r="BI127" s="1"/>
      <c r="BJ127" s="1"/>
      <c r="BK127" s="1"/>
      <c r="BL127" s="1"/>
      <c r="BM127" s="1"/>
      <c r="BN127" s="1"/>
      <c r="BO127" s="1"/>
      <c r="BP127" s="1"/>
      <c r="BQ127" s="1"/>
      <c r="BR127" s="1"/>
      <c r="BS127" s="1"/>
      <c r="BT127" s="1"/>
      <c r="BU127" s="1"/>
      <c r="BV127" s="1"/>
      <c r="BW127" s="1"/>
      <c r="BX127" s="1"/>
      <c r="BY127" s="1"/>
      <c r="BZ127" s="1"/>
      <c r="CA127" s="1"/>
      <c r="CB127" s="1"/>
      <c r="CC127" s="1"/>
      <c r="CD127" s="1"/>
      <c r="CE127" s="1"/>
      <c r="CF127" s="1"/>
      <c r="CG127" s="1"/>
      <c r="CH127" s="1"/>
      <c r="CI127" s="1"/>
      <c r="CJ127" s="1"/>
      <c r="CK127" s="1"/>
      <c r="CL127" s="1"/>
      <c r="CM127" s="1"/>
      <c r="CN127" s="1"/>
      <c r="CO127" s="1"/>
      <c r="CP127" s="1"/>
      <c r="CQ127" s="1"/>
      <c r="CR127" s="1"/>
      <c r="CS127" s="1"/>
      <c r="CT127" s="1"/>
      <c r="CU127" s="1"/>
      <c r="CV127" s="1"/>
    </row>
    <row r="128" spans="9:100" x14ac:dyDescent="0.4">
      <c r="N128" s="1"/>
      <c r="O128" s="1"/>
      <c r="P128" s="1"/>
      <c r="AO128" s="1"/>
      <c r="AP128" s="1"/>
      <c r="AQ128" s="1"/>
      <c r="AR128" s="1"/>
      <c r="AS128" s="1"/>
      <c r="AT128" s="1"/>
      <c r="AU128" s="1"/>
      <c r="AV128" s="1"/>
      <c r="AW128" s="1"/>
      <c r="AX128" s="1"/>
      <c r="AY128" s="1"/>
      <c r="AZ128" s="1"/>
      <c r="BA128" s="1"/>
      <c r="BB128" s="1"/>
      <c r="BC128" s="1"/>
      <c r="BD128" s="1"/>
      <c r="BE128" s="1"/>
      <c r="BF128" s="1"/>
      <c r="BG128" s="1"/>
      <c r="BH128" s="1"/>
      <c r="BI128" s="1"/>
      <c r="BJ128" s="1"/>
      <c r="BK128" s="1"/>
      <c r="BL128" s="1"/>
      <c r="BM128" s="1"/>
      <c r="BN128" s="1"/>
      <c r="BO128" s="1"/>
      <c r="BP128" s="1"/>
      <c r="BQ128" s="1"/>
      <c r="BR128" s="1"/>
      <c r="BS128" s="1"/>
      <c r="BT128" s="1"/>
      <c r="BU128" s="1"/>
      <c r="BV128" s="1"/>
      <c r="BW128" s="1"/>
      <c r="BX128" s="1"/>
      <c r="BY128" s="1"/>
      <c r="BZ128" s="1"/>
      <c r="CA128" s="1"/>
      <c r="CB128" s="1"/>
      <c r="CC128" s="1"/>
      <c r="CD128" s="1"/>
      <c r="CE128" s="1"/>
      <c r="CF128" s="1"/>
      <c r="CG128" s="1"/>
      <c r="CH128" s="1"/>
      <c r="CI128" s="1"/>
      <c r="CJ128" s="1"/>
      <c r="CK128" s="1"/>
      <c r="CL128" s="1"/>
      <c r="CM128" s="1"/>
      <c r="CN128" s="1"/>
      <c r="CO128" s="1"/>
      <c r="CP128" s="1"/>
      <c r="CQ128" s="1"/>
      <c r="CR128" s="1"/>
      <c r="CS128" s="1"/>
      <c r="CT128" s="1"/>
      <c r="CU128" s="1"/>
      <c r="CV128" s="1"/>
    </row>
    <row r="129" spans="13:100" x14ac:dyDescent="0.4">
      <c r="N129" s="1"/>
      <c r="O129" s="1"/>
      <c r="P129" s="1"/>
      <c r="AO129" s="1"/>
      <c r="AP129" s="1"/>
      <c r="AQ129" s="1"/>
      <c r="AR129" s="1"/>
      <c r="AS129" s="1"/>
      <c r="AT129" s="1"/>
      <c r="AU129" s="1"/>
      <c r="AV129" s="1"/>
      <c r="AW129" s="1"/>
      <c r="AX129" s="1"/>
      <c r="AY129" s="1"/>
      <c r="AZ129" s="1"/>
      <c r="BA129" s="1"/>
      <c r="BB129" s="1"/>
      <c r="BC129" s="1"/>
      <c r="BD129" s="1"/>
      <c r="BE129" s="1"/>
      <c r="BF129" s="1"/>
      <c r="BG129" s="1"/>
      <c r="BH129" s="1"/>
      <c r="BI129" s="1"/>
      <c r="BJ129" s="1"/>
      <c r="BK129" s="1"/>
      <c r="BL129" s="1"/>
      <c r="BM129" s="1"/>
      <c r="BN129" s="1"/>
      <c r="BO129" s="1"/>
      <c r="BP129" s="1"/>
      <c r="BQ129" s="1"/>
      <c r="BR129" s="1"/>
      <c r="BS129" s="1"/>
      <c r="BT129" s="1"/>
      <c r="BU129" s="1"/>
      <c r="BV129" s="1"/>
      <c r="BW129" s="1"/>
      <c r="BX129" s="1"/>
      <c r="BY129" s="1"/>
      <c r="BZ129" s="1"/>
      <c r="CA129" s="1"/>
      <c r="CB129" s="1"/>
      <c r="CC129" s="1"/>
      <c r="CD129" s="1"/>
      <c r="CE129" s="1"/>
      <c r="CF129" s="1"/>
      <c r="CG129" s="1"/>
      <c r="CH129" s="1"/>
      <c r="CI129" s="1"/>
      <c r="CJ129" s="1"/>
      <c r="CK129" s="1"/>
      <c r="CL129" s="1"/>
      <c r="CM129" s="1"/>
      <c r="CN129" s="1"/>
      <c r="CO129" s="1"/>
      <c r="CP129" s="1"/>
      <c r="CQ129" s="1"/>
      <c r="CR129" s="1"/>
      <c r="CS129" s="1"/>
      <c r="CT129" s="1"/>
      <c r="CU129" s="1"/>
      <c r="CV129" s="1"/>
    </row>
    <row r="130" spans="13:100" x14ac:dyDescent="0.4">
      <c r="M130"/>
      <c r="N130" s="1"/>
      <c r="O130" s="1"/>
      <c r="P130" s="1"/>
      <c r="AO130" s="1"/>
      <c r="AP130" s="1"/>
      <c r="AQ130" s="1"/>
      <c r="AR130" s="1"/>
      <c r="AS130" s="1"/>
      <c r="AT130" s="1"/>
      <c r="AU130" s="1"/>
      <c r="AV130" s="1"/>
      <c r="AW130" s="1"/>
      <c r="AX130" s="1"/>
      <c r="AY130" s="1"/>
      <c r="AZ130" s="1"/>
      <c r="BA130" s="1"/>
      <c r="BB130" s="1"/>
      <c r="BC130" s="1"/>
      <c r="BD130" s="1"/>
      <c r="BE130" s="1"/>
      <c r="BF130" s="1"/>
      <c r="BG130" s="1"/>
      <c r="BH130" s="1"/>
      <c r="BI130" s="1"/>
      <c r="BJ130" s="1"/>
      <c r="BK130" s="1"/>
      <c r="BL130" s="1"/>
      <c r="BM130" s="1"/>
      <c r="BN130" s="1"/>
      <c r="BO130" s="1"/>
      <c r="BP130" s="1"/>
      <c r="BQ130" s="1"/>
      <c r="BR130" s="1"/>
      <c r="BS130" s="1"/>
      <c r="BT130" s="1"/>
      <c r="BU130" s="1"/>
      <c r="BV130" s="1"/>
      <c r="BW130" s="1"/>
      <c r="BX130" s="1"/>
      <c r="BY130" s="1"/>
      <c r="BZ130" s="1"/>
      <c r="CA130" s="1"/>
      <c r="CB130" s="1"/>
      <c r="CC130" s="1"/>
      <c r="CD130" s="1"/>
      <c r="CE130" s="1"/>
      <c r="CF130" s="1"/>
      <c r="CG130" s="1"/>
      <c r="CH130" s="1"/>
      <c r="CI130" s="1"/>
      <c r="CJ130" s="1"/>
      <c r="CK130" s="1"/>
      <c r="CL130" s="1"/>
      <c r="CM130" s="1"/>
      <c r="CN130" s="1"/>
      <c r="CO130" s="1"/>
      <c r="CP130" s="1"/>
      <c r="CQ130" s="1"/>
      <c r="CR130" s="1"/>
      <c r="CS130" s="1"/>
      <c r="CT130" s="1"/>
      <c r="CU130" s="1"/>
      <c r="CV130" s="1"/>
    </row>
    <row r="131" spans="13:100" x14ac:dyDescent="0.4">
      <c r="M131"/>
      <c r="N131" s="1"/>
      <c r="O131" s="1"/>
      <c r="P131" s="1"/>
      <c r="AO131" s="1"/>
      <c r="AP131" s="1"/>
      <c r="AQ131" s="1"/>
      <c r="AR131" s="1"/>
      <c r="AS131" s="1"/>
      <c r="AT131" s="1"/>
      <c r="AU131" s="1"/>
      <c r="AV131" s="1"/>
      <c r="AW131" s="1"/>
      <c r="AX131" s="1"/>
      <c r="AY131" s="1"/>
      <c r="AZ131" s="1"/>
      <c r="BA131" s="1"/>
      <c r="BB131" s="1"/>
      <c r="BC131" s="1"/>
      <c r="BD131" s="1"/>
      <c r="BE131" s="1"/>
      <c r="BF131" s="1"/>
      <c r="BG131" s="1"/>
      <c r="BH131" s="1"/>
      <c r="BI131" s="1"/>
      <c r="BJ131" s="1"/>
      <c r="BK131" s="1"/>
      <c r="BL131" s="1"/>
      <c r="BM131" s="1"/>
      <c r="BN131" s="1"/>
      <c r="BO131" s="1"/>
      <c r="BP131" s="1"/>
      <c r="BQ131" s="1"/>
      <c r="BR131" s="1"/>
      <c r="BS131" s="1"/>
      <c r="BT131" s="1"/>
      <c r="BU131" s="1"/>
      <c r="BV131" s="1"/>
      <c r="BW131" s="1"/>
      <c r="BX131" s="1"/>
      <c r="BY131" s="1"/>
      <c r="BZ131" s="1"/>
      <c r="CA131" s="1"/>
      <c r="CB131" s="1"/>
      <c r="CC131" s="1"/>
      <c r="CD131" s="1"/>
      <c r="CE131" s="1"/>
      <c r="CF131" s="1"/>
      <c r="CG131" s="1"/>
      <c r="CH131" s="1"/>
      <c r="CI131" s="1"/>
      <c r="CJ131" s="1"/>
      <c r="CK131" s="1"/>
      <c r="CL131" s="1"/>
      <c r="CM131" s="1"/>
      <c r="CN131" s="1"/>
      <c r="CO131" s="1"/>
      <c r="CP131" s="1"/>
      <c r="CQ131" s="1"/>
      <c r="CR131" s="1"/>
      <c r="CS131" s="1"/>
      <c r="CT131" s="1"/>
      <c r="CU131" s="1"/>
      <c r="CV131" s="1"/>
    </row>
    <row r="132" spans="13:100" x14ac:dyDescent="0.4">
      <c r="M132"/>
      <c r="N132" s="1"/>
      <c r="O132" s="1"/>
      <c r="P132" s="1"/>
      <c r="AO132" s="1"/>
      <c r="AP132" s="1"/>
      <c r="AQ132" s="1"/>
      <c r="AR132" s="1"/>
      <c r="AS132" s="1"/>
      <c r="AT132" s="1"/>
      <c r="AU132" s="1"/>
      <c r="AV132" s="1"/>
      <c r="AW132" s="1"/>
      <c r="AX132" s="1"/>
      <c r="AY132" s="1"/>
      <c r="AZ132" s="1"/>
      <c r="BA132" s="1"/>
      <c r="BB132" s="1"/>
      <c r="BC132" s="1"/>
      <c r="BD132" s="1"/>
      <c r="BE132" s="1"/>
      <c r="BF132" s="1"/>
      <c r="BG132" s="1"/>
      <c r="BH132" s="1"/>
      <c r="BI132" s="1"/>
      <c r="BJ132" s="1"/>
      <c r="BK132" s="1"/>
      <c r="BL132" s="1"/>
      <c r="BM132" s="1"/>
      <c r="BN132" s="1"/>
      <c r="BO132" s="1"/>
      <c r="BP132" s="1"/>
      <c r="BQ132" s="1"/>
      <c r="BR132" s="1"/>
      <c r="BS132" s="1"/>
      <c r="BT132" s="1"/>
      <c r="BU132" s="1"/>
      <c r="BV132" s="1"/>
      <c r="BW132" s="1"/>
      <c r="BX132" s="1"/>
      <c r="BY132" s="1"/>
      <c r="BZ132" s="1"/>
      <c r="CA132" s="1"/>
      <c r="CB132" s="1"/>
      <c r="CC132" s="1"/>
      <c r="CD132" s="1"/>
      <c r="CE132" s="1"/>
      <c r="CF132" s="1"/>
      <c r="CG132" s="1"/>
      <c r="CH132" s="1"/>
      <c r="CI132" s="1"/>
      <c r="CJ132" s="1"/>
      <c r="CK132" s="1"/>
      <c r="CL132" s="1"/>
      <c r="CM132" s="1"/>
      <c r="CN132" s="1"/>
      <c r="CO132" s="1"/>
      <c r="CP132" s="1"/>
      <c r="CQ132" s="1"/>
      <c r="CR132" s="1"/>
      <c r="CS132" s="1"/>
      <c r="CT132" s="1"/>
      <c r="CU132" s="1"/>
      <c r="CV132" s="1"/>
    </row>
    <row r="133" spans="13:100" x14ac:dyDescent="0.4">
      <c r="M133"/>
      <c r="N133" s="1"/>
      <c r="O133" s="1"/>
      <c r="P133" s="1"/>
      <c r="AO133" s="1"/>
      <c r="AP133" s="1"/>
      <c r="AQ133" s="1"/>
      <c r="AR133" s="1"/>
      <c r="AS133" s="1"/>
      <c r="AT133" s="1"/>
      <c r="AU133" s="1"/>
      <c r="AV133" s="1"/>
      <c r="AW133" s="1"/>
      <c r="AX133" s="1"/>
      <c r="AY133" s="1"/>
      <c r="AZ133" s="1"/>
      <c r="BA133" s="1"/>
      <c r="BB133" s="1"/>
      <c r="BC133" s="1"/>
      <c r="BD133" s="1"/>
      <c r="BE133" s="1"/>
      <c r="BF133" s="1"/>
      <c r="BG133" s="1"/>
      <c r="BH133" s="1"/>
      <c r="BI133" s="1"/>
      <c r="BJ133" s="1"/>
      <c r="BK133" s="1"/>
      <c r="BL133" s="1"/>
      <c r="BM133" s="1"/>
      <c r="BN133" s="1"/>
      <c r="BO133" s="1"/>
      <c r="BP133" s="1"/>
      <c r="BQ133" s="1"/>
      <c r="BR133" s="1"/>
      <c r="BS133" s="1"/>
      <c r="BT133" s="1"/>
      <c r="BU133" s="1"/>
      <c r="BV133" s="1"/>
      <c r="BW133" s="1"/>
      <c r="BX133" s="1"/>
      <c r="BY133" s="1"/>
      <c r="BZ133" s="1"/>
      <c r="CA133" s="1"/>
      <c r="CB133" s="1"/>
      <c r="CC133" s="1"/>
      <c r="CD133" s="1"/>
      <c r="CE133" s="1"/>
      <c r="CF133" s="1"/>
      <c r="CG133" s="1"/>
      <c r="CH133" s="1"/>
      <c r="CI133" s="1"/>
      <c r="CJ133" s="1"/>
      <c r="CK133" s="1"/>
      <c r="CL133" s="1"/>
      <c r="CM133" s="1"/>
      <c r="CN133" s="1"/>
      <c r="CO133" s="1"/>
      <c r="CP133" s="1"/>
      <c r="CQ133" s="1"/>
      <c r="CR133" s="1"/>
      <c r="CS133" s="1"/>
      <c r="CT133" s="1"/>
      <c r="CU133" s="1"/>
      <c r="CV133" s="1"/>
    </row>
    <row r="134" spans="13:100" x14ac:dyDescent="0.4">
      <c r="M134"/>
      <c r="N134" s="1"/>
      <c r="O134" s="1"/>
      <c r="P134" s="1"/>
      <c r="AO134" s="1"/>
      <c r="AP134" s="1"/>
      <c r="AQ134" s="1"/>
      <c r="AR134" s="1"/>
      <c r="AS134" s="1"/>
      <c r="AT134" s="1"/>
      <c r="AU134" s="1"/>
      <c r="AV134" s="1"/>
      <c r="AW134" s="1"/>
      <c r="AX134" s="1"/>
      <c r="AY134" s="1"/>
      <c r="AZ134" s="1"/>
      <c r="BA134" s="1"/>
      <c r="BB134" s="1"/>
      <c r="BC134" s="1"/>
      <c r="BD134" s="1"/>
      <c r="BE134" s="1"/>
      <c r="BF134" s="1"/>
      <c r="BG134" s="1"/>
      <c r="BH134" s="1"/>
      <c r="BI134" s="1"/>
      <c r="BJ134" s="1"/>
      <c r="BK134" s="1"/>
      <c r="BL134" s="1"/>
      <c r="BM134" s="1"/>
      <c r="BN134" s="1"/>
      <c r="BO134" s="1"/>
      <c r="BP134" s="1"/>
      <c r="BQ134" s="1"/>
      <c r="BR134" s="1"/>
      <c r="BS134" s="1"/>
      <c r="BT134" s="1"/>
      <c r="BU134" s="1"/>
      <c r="BV134" s="1"/>
      <c r="BW134" s="1"/>
      <c r="BX134" s="1"/>
      <c r="BY134" s="1"/>
      <c r="BZ134" s="1"/>
      <c r="CA134" s="1"/>
      <c r="CB134" s="1"/>
      <c r="CC134" s="1"/>
      <c r="CD134" s="1"/>
      <c r="CE134" s="1"/>
      <c r="CF134" s="1"/>
      <c r="CG134" s="1"/>
      <c r="CH134" s="1"/>
      <c r="CI134" s="1"/>
      <c r="CJ134" s="1"/>
      <c r="CK134" s="1"/>
      <c r="CL134" s="1"/>
      <c r="CM134" s="1"/>
      <c r="CN134" s="1"/>
      <c r="CO134" s="1"/>
      <c r="CP134" s="1"/>
      <c r="CQ134" s="1"/>
      <c r="CR134" s="1"/>
      <c r="CS134" s="1"/>
      <c r="CT134" s="1"/>
      <c r="CU134" s="1"/>
      <c r="CV134" s="1"/>
    </row>
    <row r="135" spans="13:100" x14ac:dyDescent="0.4">
      <c r="M135"/>
      <c r="N135" s="1"/>
      <c r="O135" s="1"/>
      <c r="P135" s="1"/>
      <c r="AO135" s="1"/>
      <c r="AP135" s="1"/>
      <c r="AQ135" s="1"/>
      <c r="AR135" s="1"/>
      <c r="AS135" s="1"/>
      <c r="AT135" s="1"/>
      <c r="AU135" s="1"/>
      <c r="AV135" s="1"/>
      <c r="AW135" s="1"/>
      <c r="AX135" s="1"/>
      <c r="AY135" s="1"/>
      <c r="AZ135" s="1"/>
      <c r="BA135" s="1"/>
      <c r="BB135" s="1"/>
      <c r="BC135" s="1"/>
      <c r="BD135" s="1"/>
      <c r="BE135" s="1"/>
      <c r="BF135" s="1"/>
      <c r="BG135" s="1"/>
      <c r="BH135" s="1"/>
      <c r="BI135" s="1"/>
      <c r="BJ135" s="1"/>
      <c r="BK135" s="1"/>
      <c r="BL135" s="1"/>
      <c r="BM135" s="1"/>
      <c r="BN135" s="1"/>
      <c r="BO135" s="1"/>
      <c r="BP135" s="1"/>
      <c r="BQ135" s="1"/>
      <c r="BR135" s="1"/>
      <c r="BS135" s="1"/>
      <c r="BT135" s="1"/>
      <c r="BU135" s="1"/>
      <c r="BV135" s="1"/>
      <c r="BW135" s="1"/>
      <c r="BX135" s="1"/>
      <c r="BY135" s="1"/>
      <c r="BZ135" s="1"/>
      <c r="CA135" s="1"/>
      <c r="CB135" s="1"/>
      <c r="CC135" s="1"/>
      <c r="CD135" s="1"/>
      <c r="CE135" s="1"/>
      <c r="CF135" s="1"/>
      <c r="CG135" s="1"/>
      <c r="CH135" s="1"/>
      <c r="CI135" s="1"/>
      <c r="CJ135" s="1"/>
      <c r="CK135" s="1"/>
      <c r="CL135" s="1"/>
      <c r="CM135" s="1"/>
      <c r="CN135" s="1"/>
      <c r="CO135" s="1"/>
      <c r="CP135" s="1"/>
      <c r="CQ135" s="1"/>
      <c r="CR135" s="1"/>
      <c r="CS135" s="1"/>
      <c r="CT135" s="1"/>
      <c r="CU135" s="1"/>
      <c r="CV135" s="1"/>
    </row>
    <row r="136" spans="13:100" x14ac:dyDescent="0.4">
      <c r="M136"/>
      <c r="N136" s="1"/>
      <c r="O136" s="1"/>
      <c r="P136" s="1"/>
      <c r="AO136" s="1"/>
      <c r="AP136" s="1"/>
      <c r="AQ136" s="1"/>
      <c r="AR136" s="1"/>
      <c r="AS136" s="1"/>
      <c r="AT136" s="1"/>
      <c r="AU136" s="1"/>
      <c r="AV136" s="1"/>
      <c r="AW136" s="1"/>
      <c r="AX136" s="1"/>
      <c r="AY136" s="1"/>
      <c r="AZ136" s="1"/>
      <c r="BA136" s="1"/>
      <c r="BB136" s="1"/>
      <c r="BC136" s="1"/>
      <c r="BD136" s="1"/>
      <c r="BE136" s="1"/>
      <c r="BF136" s="1"/>
      <c r="BG136" s="1"/>
      <c r="BH136" s="1"/>
      <c r="BI136" s="1"/>
      <c r="BJ136" s="1"/>
      <c r="BK136" s="1"/>
      <c r="BL136" s="1"/>
      <c r="BM136" s="1"/>
      <c r="BN136" s="1"/>
      <c r="BO136" s="1"/>
      <c r="BP136" s="1"/>
      <c r="BQ136" s="1"/>
      <c r="BR136" s="1"/>
      <c r="BS136" s="1"/>
      <c r="BT136" s="1"/>
      <c r="BU136" s="1"/>
      <c r="BV136" s="1"/>
      <c r="BW136" s="1"/>
      <c r="BX136" s="1"/>
      <c r="BY136" s="1"/>
      <c r="BZ136" s="1"/>
      <c r="CA136" s="1"/>
      <c r="CB136" s="1"/>
      <c r="CC136" s="1"/>
      <c r="CD136" s="1"/>
      <c r="CE136" s="1"/>
      <c r="CF136" s="1"/>
      <c r="CG136" s="1"/>
      <c r="CH136" s="1"/>
      <c r="CI136" s="1"/>
      <c r="CJ136" s="1"/>
      <c r="CK136" s="1"/>
      <c r="CL136" s="1"/>
      <c r="CM136" s="1"/>
      <c r="CN136" s="1"/>
      <c r="CO136" s="1"/>
      <c r="CP136" s="1"/>
      <c r="CQ136" s="1"/>
      <c r="CR136" s="1"/>
      <c r="CS136" s="1"/>
      <c r="CT136" s="1"/>
      <c r="CU136" s="1"/>
      <c r="CV136" s="1"/>
    </row>
    <row r="137" spans="13:100" x14ac:dyDescent="0.4">
      <c r="M137"/>
      <c r="N137" s="1"/>
      <c r="O137" s="1"/>
      <c r="P137" s="1"/>
      <c r="AO137" s="1"/>
      <c r="AP137" s="1"/>
      <c r="AQ137" s="1"/>
      <c r="AR137" s="1"/>
      <c r="AS137" s="1"/>
      <c r="AT137" s="1"/>
      <c r="AU137" s="1"/>
      <c r="AV137" s="1"/>
      <c r="AW137" s="1"/>
      <c r="AX137" s="1"/>
      <c r="AY137" s="1"/>
      <c r="AZ137" s="1"/>
      <c r="BA137" s="1"/>
      <c r="BB137" s="1"/>
      <c r="BC137" s="1"/>
      <c r="BD137" s="1"/>
      <c r="BE137" s="1"/>
      <c r="BF137" s="1"/>
      <c r="BG137" s="1"/>
      <c r="BH137" s="1"/>
      <c r="BI137" s="1"/>
      <c r="BJ137" s="1"/>
      <c r="BK137" s="1"/>
      <c r="BL137" s="1"/>
      <c r="BM137" s="1"/>
      <c r="BN137" s="1"/>
      <c r="BO137" s="1"/>
      <c r="BP137" s="1"/>
      <c r="BQ137" s="1"/>
      <c r="BR137" s="1"/>
      <c r="BS137" s="1"/>
      <c r="BT137" s="1"/>
      <c r="BU137" s="1"/>
      <c r="BV137" s="1"/>
      <c r="BW137" s="1"/>
      <c r="BX137" s="1"/>
      <c r="BY137" s="1"/>
      <c r="BZ137" s="1"/>
      <c r="CA137" s="1"/>
      <c r="CB137" s="1"/>
      <c r="CC137" s="1"/>
      <c r="CD137" s="1"/>
      <c r="CE137" s="1"/>
      <c r="CF137" s="1"/>
      <c r="CG137" s="1"/>
      <c r="CH137" s="1"/>
      <c r="CI137" s="1"/>
      <c r="CJ137" s="1"/>
      <c r="CK137" s="1"/>
      <c r="CL137" s="1"/>
      <c r="CM137" s="1"/>
      <c r="CN137" s="1"/>
      <c r="CO137" s="1"/>
      <c r="CP137" s="1"/>
      <c r="CQ137" s="1"/>
      <c r="CR137" s="1"/>
      <c r="CS137" s="1"/>
      <c r="CT137" s="1"/>
      <c r="CU137" s="1"/>
      <c r="CV137" s="1"/>
    </row>
    <row r="138" spans="13:100" x14ac:dyDescent="0.4">
      <c r="M138"/>
      <c r="N138" s="1"/>
      <c r="O138" s="1"/>
      <c r="P138" s="1"/>
      <c r="AO138" s="1"/>
      <c r="AP138" s="1"/>
      <c r="AQ138" s="1"/>
      <c r="AR138" s="1"/>
      <c r="AS138" s="1"/>
      <c r="AT138" s="1"/>
      <c r="AU138" s="1"/>
      <c r="AV138" s="1"/>
      <c r="AW138" s="1"/>
      <c r="AX138" s="1"/>
      <c r="AY138" s="1"/>
      <c r="AZ138" s="1"/>
      <c r="BA138" s="1"/>
      <c r="BB138" s="1"/>
      <c r="BC138" s="1"/>
      <c r="BD138" s="1"/>
      <c r="BE138" s="1"/>
      <c r="BF138" s="1"/>
      <c r="BG138" s="1"/>
      <c r="BH138" s="1"/>
      <c r="BI138" s="1"/>
      <c r="BJ138" s="1"/>
      <c r="BK138" s="1"/>
      <c r="BL138" s="1"/>
      <c r="BM138" s="1"/>
      <c r="BN138" s="1"/>
      <c r="BO138" s="1"/>
      <c r="BP138" s="1"/>
      <c r="BQ138" s="1"/>
      <c r="BR138" s="1"/>
      <c r="BS138" s="1"/>
      <c r="BT138" s="1"/>
      <c r="BU138" s="1"/>
      <c r="BV138" s="1"/>
      <c r="BW138" s="1"/>
      <c r="BX138" s="1"/>
      <c r="BY138" s="1"/>
      <c r="BZ138" s="1"/>
      <c r="CA138" s="1"/>
      <c r="CB138" s="1"/>
      <c r="CC138" s="1"/>
      <c r="CD138" s="1"/>
      <c r="CE138" s="1"/>
      <c r="CF138" s="1"/>
      <c r="CG138" s="1"/>
      <c r="CH138" s="1"/>
      <c r="CI138" s="1"/>
      <c r="CJ138" s="1"/>
      <c r="CK138" s="1"/>
      <c r="CL138" s="1"/>
      <c r="CM138" s="1"/>
      <c r="CN138" s="1"/>
      <c r="CO138" s="1"/>
      <c r="CP138" s="1"/>
      <c r="CQ138" s="1"/>
      <c r="CR138" s="1"/>
      <c r="CS138" s="1"/>
      <c r="CT138" s="1"/>
      <c r="CU138" s="1"/>
      <c r="CV138" s="1"/>
    </row>
    <row r="139" spans="13:100" x14ac:dyDescent="0.4">
      <c r="M139"/>
      <c r="N139" s="1"/>
      <c r="O139" s="1"/>
      <c r="P139" s="1"/>
      <c r="AO139" s="1"/>
      <c r="AP139" s="1"/>
      <c r="AQ139" s="1"/>
      <c r="AR139" s="1"/>
      <c r="AS139" s="1"/>
      <c r="AT139" s="1"/>
      <c r="AU139" s="1"/>
      <c r="AV139" s="1"/>
      <c r="AW139" s="1"/>
      <c r="AX139" s="1"/>
      <c r="AY139" s="1"/>
      <c r="AZ139" s="1"/>
      <c r="BA139" s="1"/>
      <c r="BB139" s="1"/>
      <c r="BC139" s="1"/>
      <c r="BD139" s="1"/>
      <c r="BE139" s="1"/>
      <c r="BF139" s="1"/>
      <c r="BG139" s="1"/>
      <c r="BH139" s="1"/>
      <c r="BI139" s="1"/>
      <c r="BJ139" s="1"/>
      <c r="BK139" s="1"/>
      <c r="BL139" s="1"/>
      <c r="BM139" s="1"/>
      <c r="BN139" s="1"/>
      <c r="BO139" s="1"/>
      <c r="BP139" s="1"/>
      <c r="BQ139" s="1"/>
      <c r="BR139" s="1"/>
      <c r="BS139" s="1"/>
      <c r="BT139" s="1"/>
      <c r="BU139" s="1"/>
      <c r="BV139" s="1"/>
      <c r="BW139" s="1"/>
      <c r="BX139" s="1"/>
      <c r="BY139" s="1"/>
      <c r="BZ139" s="1"/>
      <c r="CA139" s="1"/>
      <c r="CB139" s="1"/>
      <c r="CC139" s="1"/>
      <c r="CD139" s="1"/>
      <c r="CE139" s="1"/>
      <c r="CF139" s="1"/>
      <c r="CG139" s="1"/>
      <c r="CH139" s="1"/>
      <c r="CI139" s="1"/>
      <c r="CJ139" s="1"/>
      <c r="CK139" s="1"/>
      <c r="CL139" s="1"/>
      <c r="CM139" s="1"/>
      <c r="CN139" s="1"/>
      <c r="CO139" s="1"/>
      <c r="CP139" s="1"/>
      <c r="CQ139" s="1"/>
      <c r="CR139" s="1"/>
      <c r="CS139" s="1"/>
      <c r="CT139" s="1"/>
      <c r="CU139" s="1"/>
      <c r="CV139" s="1"/>
    </row>
    <row r="140" spans="13:100" x14ac:dyDescent="0.4">
      <c r="M140"/>
      <c r="N140" s="1"/>
      <c r="O140" s="1"/>
      <c r="P140" s="1"/>
      <c r="AO140" s="1"/>
      <c r="AP140" s="1"/>
      <c r="AQ140" s="1"/>
      <c r="AR140" s="1"/>
      <c r="AS140" s="1"/>
      <c r="AT140" s="1"/>
      <c r="AU140" s="1"/>
      <c r="AV140" s="1"/>
      <c r="AW140" s="1"/>
      <c r="AX140" s="1"/>
      <c r="AY140" s="1"/>
      <c r="AZ140" s="1"/>
      <c r="BA140" s="1"/>
      <c r="BB140" s="1"/>
      <c r="BC140" s="1"/>
      <c r="BD140" s="1"/>
      <c r="BE140" s="1"/>
      <c r="BF140" s="1"/>
      <c r="BG140" s="1"/>
      <c r="BH140" s="1"/>
      <c r="BI140" s="1"/>
      <c r="BJ140" s="1"/>
      <c r="BK140" s="1"/>
      <c r="BL140" s="1"/>
      <c r="BM140" s="1"/>
      <c r="BN140" s="1"/>
      <c r="BO140" s="1"/>
      <c r="BP140" s="1"/>
      <c r="BQ140" s="1"/>
      <c r="BR140" s="1"/>
      <c r="BS140" s="1"/>
      <c r="BT140" s="1"/>
      <c r="BU140" s="1"/>
      <c r="BV140" s="1"/>
      <c r="BW140" s="1"/>
      <c r="BX140" s="1"/>
      <c r="BY140" s="1"/>
      <c r="BZ140" s="1"/>
      <c r="CA140" s="1"/>
      <c r="CB140" s="1"/>
      <c r="CC140" s="1"/>
      <c r="CD140" s="1"/>
      <c r="CE140" s="1"/>
      <c r="CF140" s="1"/>
      <c r="CG140" s="1"/>
      <c r="CH140" s="1"/>
      <c r="CI140" s="1"/>
      <c r="CJ140" s="1"/>
      <c r="CK140" s="1"/>
      <c r="CL140" s="1"/>
      <c r="CM140" s="1"/>
      <c r="CN140" s="1"/>
      <c r="CO140" s="1"/>
      <c r="CP140" s="1"/>
      <c r="CQ140" s="1"/>
      <c r="CR140" s="1"/>
      <c r="CS140" s="1"/>
      <c r="CT140" s="1"/>
      <c r="CU140" s="1"/>
      <c r="CV140" s="1"/>
    </row>
    <row r="141" spans="13:100" x14ac:dyDescent="0.4">
      <c r="M141"/>
      <c r="N141" s="1"/>
      <c r="O141" s="1"/>
      <c r="P141" s="1"/>
      <c r="AO141" s="1"/>
      <c r="AP141" s="1"/>
      <c r="AQ141" s="1"/>
      <c r="AR141" s="1"/>
      <c r="AS141" s="1"/>
      <c r="AT141" s="1"/>
      <c r="AU141" s="1"/>
      <c r="AV141" s="1"/>
      <c r="AW141" s="1"/>
      <c r="AX141" s="1"/>
      <c r="AY141" s="1"/>
      <c r="AZ141" s="1"/>
      <c r="BA141" s="1"/>
      <c r="BB141" s="1"/>
      <c r="BC141" s="1"/>
      <c r="BD141" s="1"/>
      <c r="BE141" s="1"/>
      <c r="BF141" s="1"/>
      <c r="BG141" s="1"/>
      <c r="BH141" s="1"/>
      <c r="BI141" s="1"/>
      <c r="BJ141" s="1"/>
      <c r="BK141" s="1"/>
      <c r="BL141" s="1"/>
      <c r="BM141" s="1"/>
      <c r="BN141" s="1"/>
      <c r="BO141" s="1"/>
      <c r="BP141" s="1"/>
      <c r="BQ141" s="1"/>
      <c r="BR141" s="1"/>
      <c r="BS141" s="1"/>
      <c r="BT141" s="1"/>
      <c r="BU141" s="1"/>
      <c r="BV141" s="1"/>
      <c r="BW141" s="1"/>
      <c r="BX141" s="1"/>
      <c r="BY141" s="1"/>
      <c r="BZ141" s="1"/>
      <c r="CA141" s="1"/>
      <c r="CB141" s="1"/>
      <c r="CC141" s="1"/>
      <c r="CD141" s="1"/>
      <c r="CE141" s="1"/>
      <c r="CF141" s="1"/>
      <c r="CG141" s="1"/>
      <c r="CH141" s="1"/>
      <c r="CI141" s="1"/>
      <c r="CJ141" s="1"/>
      <c r="CK141" s="1"/>
      <c r="CL141" s="1"/>
      <c r="CM141" s="1"/>
      <c r="CN141" s="1"/>
      <c r="CO141" s="1"/>
      <c r="CP141" s="1"/>
      <c r="CQ141" s="1"/>
      <c r="CR141" s="1"/>
      <c r="CS141" s="1"/>
      <c r="CT141" s="1"/>
      <c r="CU141" s="1"/>
      <c r="CV141" s="1"/>
    </row>
    <row r="142" spans="13:100" x14ac:dyDescent="0.4">
      <c r="M142"/>
      <c r="N142" s="1"/>
      <c r="O142" s="1"/>
      <c r="P142" s="1"/>
      <c r="AO142" s="1"/>
      <c r="AP142" s="1"/>
      <c r="AQ142" s="1"/>
      <c r="AR142" s="1"/>
      <c r="AS142" s="1"/>
      <c r="AT142" s="1"/>
      <c r="AU142" s="1"/>
      <c r="AV142" s="1"/>
      <c r="AW142" s="1"/>
      <c r="AX142" s="1"/>
      <c r="AY142" s="1"/>
      <c r="AZ142" s="1"/>
      <c r="BA142" s="1"/>
      <c r="BB142" s="1"/>
      <c r="BC142" s="1"/>
      <c r="BD142" s="1"/>
      <c r="BE142" s="1"/>
      <c r="BF142" s="1"/>
      <c r="BG142" s="1"/>
      <c r="BH142" s="1"/>
      <c r="BI142" s="1"/>
      <c r="BJ142" s="1"/>
      <c r="BK142" s="1"/>
      <c r="BL142" s="1"/>
      <c r="BM142" s="1"/>
      <c r="BN142" s="1"/>
      <c r="BO142" s="1"/>
      <c r="BP142" s="1"/>
      <c r="BQ142" s="1"/>
      <c r="BR142" s="1"/>
      <c r="BS142" s="1"/>
      <c r="BT142" s="1"/>
      <c r="BU142" s="1"/>
      <c r="BV142" s="1"/>
      <c r="BW142" s="1"/>
      <c r="BX142" s="1"/>
      <c r="BY142" s="1"/>
      <c r="BZ142" s="1"/>
      <c r="CA142" s="1"/>
      <c r="CB142" s="1"/>
      <c r="CC142" s="1"/>
      <c r="CD142" s="1"/>
      <c r="CE142" s="1"/>
      <c r="CF142" s="1"/>
      <c r="CG142" s="1"/>
      <c r="CH142" s="1"/>
      <c r="CI142" s="1"/>
      <c r="CJ142" s="1"/>
      <c r="CK142" s="1"/>
      <c r="CL142" s="1"/>
      <c r="CM142" s="1"/>
      <c r="CN142" s="1"/>
      <c r="CO142" s="1"/>
      <c r="CP142" s="1"/>
      <c r="CQ142" s="1"/>
      <c r="CR142" s="1"/>
      <c r="CS142" s="1"/>
      <c r="CT142" s="1"/>
      <c r="CU142" s="1"/>
      <c r="CV142" s="1"/>
    </row>
    <row r="143" spans="13:100" x14ac:dyDescent="0.4">
      <c r="M143"/>
      <c r="N143" s="1"/>
      <c r="O143" s="1"/>
      <c r="P143" s="1"/>
      <c r="AO143" s="1"/>
      <c r="AP143" s="1"/>
      <c r="AQ143" s="1"/>
      <c r="AR143" s="1"/>
      <c r="AS143" s="1"/>
      <c r="AT143" s="1"/>
      <c r="AU143" s="1"/>
      <c r="AV143" s="1"/>
      <c r="AW143" s="1"/>
      <c r="AX143" s="1"/>
      <c r="AY143" s="1"/>
      <c r="AZ143" s="1"/>
      <c r="BA143" s="1"/>
      <c r="BB143" s="1"/>
      <c r="BC143" s="1"/>
      <c r="BD143" s="1"/>
      <c r="BE143" s="1"/>
      <c r="BF143" s="1"/>
      <c r="BG143" s="1"/>
      <c r="BH143" s="1"/>
      <c r="BI143" s="1"/>
      <c r="BJ143" s="1"/>
      <c r="BK143" s="1"/>
      <c r="BL143" s="1"/>
      <c r="BM143" s="1"/>
      <c r="BN143" s="1"/>
      <c r="BO143" s="1"/>
      <c r="BP143" s="1"/>
      <c r="BQ143" s="1"/>
      <c r="BR143" s="1"/>
      <c r="BS143" s="1"/>
      <c r="BT143" s="1"/>
      <c r="BU143" s="1"/>
      <c r="BV143" s="1"/>
      <c r="BW143" s="1"/>
      <c r="BX143" s="1"/>
      <c r="BY143" s="1"/>
      <c r="BZ143" s="1"/>
      <c r="CA143" s="1"/>
      <c r="CB143" s="1"/>
      <c r="CC143" s="1"/>
      <c r="CD143" s="1"/>
      <c r="CE143" s="1"/>
      <c r="CF143" s="1"/>
      <c r="CG143" s="1"/>
      <c r="CH143" s="1"/>
      <c r="CI143" s="1"/>
      <c r="CJ143" s="1"/>
      <c r="CK143" s="1"/>
      <c r="CL143" s="1"/>
      <c r="CM143" s="1"/>
      <c r="CN143" s="1"/>
      <c r="CO143" s="1"/>
      <c r="CP143" s="1"/>
      <c r="CQ143" s="1"/>
      <c r="CR143" s="1"/>
      <c r="CS143" s="1"/>
      <c r="CT143" s="1"/>
      <c r="CU143" s="1"/>
      <c r="CV143" s="1"/>
    </row>
    <row r="144" spans="13:100" x14ac:dyDescent="0.4">
      <c r="M144"/>
      <c r="N144" s="1"/>
      <c r="O144" s="1"/>
      <c r="P144" s="1"/>
      <c r="AO144" s="1"/>
      <c r="AP144" s="1"/>
      <c r="AQ144" s="1"/>
      <c r="AR144" s="1"/>
      <c r="AS144" s="1"/>
      <c r="AT144" s="1"/>
      <c r="AU144" s="1"/>
      <c r="AV144" s="1"/>
      <c r="AW144" s="1"/>
      <c r="AX144" s="1"/>
      <c r="AY144" s="1"/>
      <c r="AZ144" s="1"/>
      <c r="BA144" s="1"/>
      <c r="BB144" s="1"/>
      <c r="BC144" s="1"/>
      <c r="BD144" s="1"/>
      <c r="BE144" s="1"/>
      <c r="BF144" s="1"/>
      <c r="BG144" s="1"/>
      <c r="BH144" s="1"/>
      <c r="BI144" s="1"/>
      <c r="BJ144" s="1"/>
      <c r="BK144" s="1"/>
      <c r="BL144" s="1"/>
      <c r="BM144" s="1"/>
      <c r="BN144" s="1"/>
      <c r="BO144" s="1"/>
      <c r="BP144" s="1"/>
      <c r="BQ144" s="1"/>
      <c r="BR144" s="1"/>
      <c r="BS144" s="1"/>
      <c r="BT144" s="1"/>
      <c r="BU144" s="1"/>
      <c r="BV144" s="1"/>
      <c r="BW144" s="1"/>
      <c r="BX144" s="1"/>
      <c r="BY144" s="1"/>
      <c r="BZ144" s="1"/>
      <c r="CA144" s="1"/>
      <c r="CB144" s="1"/>
      <c r="CC144" s="1"/>
      <c r="CD144" s="1"/>
      <c r="CE144" s="1"/>
      <c r="CF144" s="1"/>
      <c r="CG144" s="1"/>
      <c r="CH144" s="1"/>
      <c r="CI144" s="1"/>
      <c r="CJ144" s="1"/>
      <c r="CK144" s="1"/>
      <c r="CL144" s="1"/>
      <c r="CM144" s="1"/>
      <c r="CN144" s="1"/>
      <c r="CO144" s="1"/>
      <c r="CP144" s="1"/>
      <c r="CQ144" s="1"/>
      <c r="CR144" s="1"/>
      <c r="CS144" s="1"/>
      <c r="CT144" s="1"/>
      <c r="CU144" s="1"/>
      <c r="CV144" s="1"/>
    </row>
    <row r="145" spans="13:100" x14ac:dyDescent="0.4">
      <c r="M145"/>
      <c r="N145" s="1"/>
      <c r="O145" s="1"/>
      <c r="P145" s="1"/>
      <c r="AO145" s="1"/>
      <c r="AP145" s="1"/>
      <c r="AQ145" s="1"/>
      <c r="AR145" s="1"/>
      <c r="AS145" s="1"/>
      <c r="AT145" s="1"/>
      <c r="AU145" s="1"/>
      <c r="AV145" s="1"/>
      <c r="AW145" s="1"/>
      <c r="AX145" s="1"/>
      <c r="AY145" s="1"/>
      <c r="AZ145" s="1"/>
      <c r="BA145" s="1"/>
      <c r="BB145" s="1"/>
      <c r="BC145" s="1"/>
      <c r="BD145" s="1"/>
      <c r="BE145" s="1"/>
      <c r="BF145" s="1"/>
      <c r="BG145" s="1"/>
      <c r="BH145" s="1"/>
      <c r="BI145" s="1"/>
      <c r="BJ145" s="1"/>
      <c r="BK145" s="1"/>
      <c r="BL145" s="1"/>
      <c r="BM145" s="1"/>
      <c r="BN145" s="1"/>
      <c r="BO145" s="1"/>
      <c r="BP145" s="1"/>
      <c r="BQ145" s="1"/>
      <c r="BR145" s="1"/>
      <c r="BS145" s="1"/>
      <c r="BT145" s="1"/>
      <c r="BU145" s="1"/>
      <c r="BV145" s="1"/>
      <c r="BW145" s="1"/>
      <c r="BX145" s="1"/>
      <c r="BY145" s="1"/>
      <c r="BZ145" s="1"/>
      <c r="CA145" s="1"/>
      <c r="CB145" s="1"/>
      <c r="CC145" s="1"/>
      <c r="CD145" s="1"/>
      <c r="CE145" s="1"/>
      <c r="CF145" s="1"/>
      <c r="CG145" s="1"/>
      <c r="CH145" s="1"/>
      <c r="CI145" s="1"/>
      <c r="CJ145" s="1"/>
      <c r="CK145" s="1"/>
      <c r="CL145" s="1"/>
      <c r="CM145" s="1"/>
      <c r="CN145" s="1"/>
      <c r="CO145" s="1"/>
      <c r="CP145" s="1"/>
      <c r="CQ145" s="1"/>
      <c r="CR145" s="1"/>
      <c r="CS145" s="1"/>
      <c r="CT145" s="1"/>
      <c r="CU145" s="1"/>
      <c r="CV145" s="1"/>
    </row>
    <row r="146" spans="13:100" x14ac:dyDescent="0.4">
      <c r="M146"/>
      <c r="N146" s="1"/>
      <c r="O146" s="1"/>
      <c r="P146" s="1"/>
      <c r="AO146" s="1"/>
      <c r="AP146" s="1"/>
      <c r="AQ146" s="1"/>
      <c r="AR146" s="1"/>
      <c r="AS146" s="1"/>
      <c r="AT146" s="1"/>
      <c r="AU146" s="1"/>
      <c r="AV146" s="1"/>
      <c r="AW146" s="1"/>
      <c r="AX146" s="1"/>
      <c r="AY146" s="1"/>
      <c r="AZ146" s="1"/>
      <c r="BA146" s="1"/>
      <c r="BB146" s="1"/>
      <c r="BC146" s="1"/>
      <c r="BD146" s="1"/>
      <c r="BE146" s="1"/>
      <c r="BF146" s="1"/>
      <c r="BG146" s="1"/>
      <c r="BH146" s="1"/>
      <c r="BI146" s="1"/>
      <c r="BJ146" s="1"/>
      <c r="BK146" s="1"/>
      <c r="BL146" s="1"/>
      <c r="BM146" s="1"/>
      <c r="BN146" s="1"/>
      <c r="BO146" s="1"/>
      <c r="BP146" s="1"/>
      <c r="BQ146" s="1"/>
      <c r="BR146" s="1"/>
      <c r="BS146" s="1"/>
      <c r="BT146" s="1"/>
      <c r="BU146" s="1"/>
      <c r="BV146" s="1"/>
      <c r="BW146" s="1"/>
      <c r="BX146" s="1"/>
      <c r="BY146" s="1"/>
      <c r="BZ146" s="1"/>
      <c r="CA146" s="1"/>
      <c r="CB146" s="1"/>
      <c r="CC146" s="1"/>
      <c r="CD146" s="1"/>
      <c r="CE146" s="1"/>
      <c r="CF146" s="1"/>
      <c r="CG146" s="1"/>
      <c r="CH146" s="1"/>
      <c r="CI146" s="1"/>
      <c r="CJ146" s="1"/>
      <c r="CK146" s="1"/>
      <c r="CL146" s="1"/>
      <c r="CM146" s="1"/>
      <c r="CN146" s="1"/>
      <c r="CO146" s="1"/>
      <c r="CP146" s="1"/>
      <c r="CQ146" s="1"/>
      <c r="CR146" s="1"/>
      <c r="CS146" s="1"/>
      <c r="CT146" s="1"/>
      <c r="CU146" s="1"/>
      <c r="CV146" s="1"/>
    </row>
    <row r="147" spans="13:100" x14ac:dyDescent="0.4">
      <c r="M147"/>
      <c r="N147" s="1"/>
      <c r="O147" s="1"/>
      <c r="P147" s="1"/>
      <c r="AO147" s="1"/>
      <c r="AP147" s="1"/>
      <c r="AQ147" s="1"/>
      <c r="AR147" s="1"/>
      <c r="AS147" s="1"/>
      <c r="AT147" s="1"/>
      <c r="AU147" s="1"/>
      <c r="AV147" s="1"/>
      <c r="AW147" s="1"/>
      <c r="AX147" s="1"/>
      <c r="AY147" s="1"/>
      <c r="AZ147" s="1"/>
      <c r="BA147" s="1"/>
      <c r="BB147" s="1"/>
      <c r="BC147" s="1"/>
      <c r="BD147" s="1"/>
      <c r="BE147" s="1"/>
      <c r="BF147" s="1"/>
      <c r="BG147" s="1"/>
      <c r="BH147" s="1"/>
      <c r="BI147" s="1"/>
      <c r="BJ147" s="1"/>
      <c r="BK147" s="1"/>
      <c r="BL147" s="1"/>
      <c r="BM147" s="1"/>
      <c r="BN147" s="1"/>
      <c r="BO147" s="1"/>
      <c r="BP147" s="1"/>
      <c r="BQ147" s="1"/>
      <c r="BR147" s="1"/>
      <c r="BS147" s="1"/>
      <c r="BT147" s="1"/>
      <c r="BU147" s="1"/>
      <c r="BV147" s="1"/>
      <c r="BW147" s="1"/>
      <c r="BX147" s="1"/>
      <c r="BY147" s="1"/>
      <c r="BZ147" s="1"/>
      <c r="CA147" s="1"/>
      <c r="CB147" s="1"/>
      <c r="CC147" s="1"/>
      <c r="CD147" s="1"/>
      <c r="CE147" s="1"/>
      <c r="CF147" s="1"/>
      <c r="CG147" s="1"/>
      <c r="CH147" s="1"/>
      <c r="CI147" s="1"/>
      <c r="CJ147" s="1"/>
      <c r="CK147" s="1"/>
      <c r="CL147" s="1"/>
      <c r="CM147" s="1"/>
      <c r="CN147" s="1"/>
      <c r="CO147" s="1"/>
      <c r="CP147" s="1"/>
      <c r="CQ147" s="1"/>
      <c r="CR147" s="1"/>
      <c r="CS147" s="1"/>
      <c r="CT147" s="1"/>
      <c r="CU147" s="1"/>
      <c r="CV147" s="1"/>
    </row>
    <row r="148" spans="13:100" x14ac:dyDescent="0.4">
      <c r="M148"/>
      <c r="N148" s="1"/>
      <c r="O148" s="1"/>
      <c r="P148" s="1"/>
      <c r="AO148" s="1"/>
      <c r="AP148" s="1"/>
      <c r="AQ148" s="1"/>
      <c r="AR148" s="1"/>
      <c r="AS148" s="1"/>
      <c r="AT148" s="1"/>
      <c r="AU148" s="1"/>
      <c r="AV148" s="1"/>
      <c r="AW148" s="1"/>
      <c r="AX148" s="1"/>
      <c r="AY148" s="1"/>
      <c r="AZ148" s="1"/>
      <c r="BA148" s="1"/>
      <c r="BB148" s="1"/>
      <c r="BC148" s="1"/>
      <c r="BD148" s="1"/>
      <c r="BE148" s="1"/>
      <c r="BF148" s="1"/>
      <c r="BG148" s="1"/>
      <c r="BH148" s="1"/>
      <c r="BI148" s="1"/>
      <c r="BJ148" s="1"/>
      <c r="BK148" s="1"/>
      <c r="BL148" s="1"/>
      <c r="BM148" s="1"/>
      <c r="BN148" s="1"/>
      <c r="BO148" s="1"/>
      <c r="BP148" s="1"/>
      <c r="BQ148" s="1"/>
      <c r="BR148" s="1"/>
      <c r="BS148" s="1"/>
      <c r="BT148" s="1"/>
      <c r="BU148" s="1"/>
      <c r="BV148" s="1"/>
      <c r="BW148" s="1"/>
      <c r="BX148" s="1"/>
      <c r="BY148" s="1"/>
      <c r="BZ148" s="1"/>
      <c r="CA148" s="1"/>
      <c r="CB148" s="1"/>
      <c r="CC148" s="1"/>
      <c r="CD148" s="1"/>
      <c r="CE148" s="1"/>
      <c r="CF148" s="1"/>
      <c r="CG148" s="1"/>
      <c r="CH148" s="1"/>
      <c r="CI148" s="1"/>
      <c r="CJ148" s="1"/>
      <c r="CK148" s="1"/>
      <c r="CL148" s="1"/>
      <c r="CM148" s="1"/>
      <c r="CN148" s="1"/>
      <c r="CO148" s="1"/>
      <c r="CP148" s="1"/>
      <c r="CQ148" s="1"/>
      <c r="CR148" s="1"/>
      <c r="CS148" s="1"/>
      <c r="CT148" s="1"/>
      <c r="CU148" s="1"/>
      <c r="CV148" s="1"/>
    </row>
    <row r="149" spans="13:100" x14ac:dyDescent="0.4">
      <c r="M149"/>
      <c r="N149" s="1"/>
      <c r="O149" s="1"/>
      <c r="P149" s="1"/>
      <c r="AO149" s="1"/>
      <c r="AP149" s="1"/>
      <c r="AQ149" s="1"/>
      <c r="AR149" s="1"/>
      <c r="AS149" s="1"/>
      <c r="AT149" s="1"/>
      <c r="AU149" s="1"/>
      <c r="AV149" s="1"/>
      <c r="AW149" s="1"/>
      <c r="AX149" s="1"/>
      <c r="AY149" s="1"/>
      <c r="AZ149" s="1"/>
      <c r="BA149" s="1"/>
      <c r="BB149" s="1"/>
      <c r="BC149" s="1"/>
      <c r="BD149" s="1"/>
      <c r="BE149" s="1"/>
      <c r="BF149" s="1"/>
      <c r="BG149" s="1"/>
      <c r="BH149" s="1"/>
      <c r="BI149" s="1"/>
      <c r="BJ149" s="1"/>
      <c r="BK149" s="1"/>
      <c r="BL149" s="1"/>
      <c r="BM149" s="1"/>
      <c r="BN149" s="1"/>
      <c r="BO149" s="1"/>
      <c r="BP149" s="1"/>
      <c r="BQ149" s="1"/>
      <c r="BR149" s="1"/>
      <c r="BS149" s="1"/>
      <c r="BT149" s="1"/>
      <c r="BU149" s="1"/>
      <c r="BV149" s="1"/>
      <c r="BW149" s="1"/>
      <c r="BX149" s="1"/>
      <c r="BY149" s="1"/>
      <c r="BZ149" s="1"/>
      <c r="CA149" s="1"/>
      <c r="CB149" s="1"/>
      <c r="CC149" s="1"/>
      <c r="CD149" s="1"/>
      <c r="CE149" s="1"/>
      <c r="CF149" s="1"/>
      <c r="CG149" s="1"/>
      <c r="CH149" s="1"/>
      <c r="CI149" s="1"/>
      <c r="CJ149" s="1"/>
      <c r="CK149" s="1"/>
      <c r="CL149" s="1"/>
      <c r="CM149" s="1"/>
      <c r="CN149" s="1"/>
      <c r="CO149" s="1"/>
      <c r="CP149" s="1"/>
      <c r="CQ149" s="1"/>
      <c r="CR149" s="1"/>
      <c r="CS149" s="1"/>
      <c r="CT149" s="1"/>
      <c r="CU149" s="1"/>
      <c r="CV149" s="1"/>
    </row>
    <row r="150" spans="13:100" x14ac:dyDescent="0.4">
      <c r="M150"/>
      <c r="N150" s="1"/>
      <c r="O150" s="1"/>
      <c r="P150" s="1"/>
      <c r="AO150" s="1"/>
      <c r="AP150" s="1"/>
      <c r="AQ150" s="1"/>
      <c r="AR150" s="1"/>
      <c r="AS150" s="1"/>
      <c r="AT150" s="1"/>
      <c r="AU150" s="1"/>
      <c r="AV150" s="1"/>
      <c r="AW150" s="1"/>
      <c r="AX150" s="1"/>
      <c r="AY150" s="1"/>
      <c r="AZ150" s="1"/>
      <c r="BA150" s="1"/>
      <c r="BB150" s="1"/>
      <c r="BC150" s="1"/>
      <c r="BD150" s="1"/>
      <c r="BE150" s="1"/>
      <c r="BF150" s="1"/>
      <c r="BG150" s="1"/>
      <c r="BH150" s="1"/>
      <c r="BI150" s="1"/>
      <c r="BJ150" s="1"/>
      <c r="BK150" s="1"/>
      <c r="BL150" s="1"/>
      <c r="BM150" s="1"/>
      <c r="BN150" s="1"/>
      <c r="BO150" s="1"/>
      <c r="BP150" s="1"/>
      <c r="BQ150" s="1"/>
      <c r="BR150" s="1"/>
      <c r="BS150" s="1"/>
      <c r="BT150" s="1"/>
      <c r="BU150" s="1"/>
      <c r="BV150" s="1"/>
      <c r="BW150" s="1"/>
      <c r="BX150" s="1"/>
      <c r="BY150" s="1"/>
      <c r="BZ150" s="1"/>
      <c r="CA150" s="1"/>
      <c r="CB150" s="1"/>
      <c r="CC150" s="1"/>
      <c r="CD150" s="1"/>
      <c r="CE150" s="1"/>
      <c r="CF150" s="1"/>
      <c r="CG150" s="1"/>
      <c r="CH150" s="1"/>
      <c r="CI150" s="1"/>
      <c r="CJ150" s="1"/>
      <c r="CK150" s="1"/>
      <c r="CL150" s="1"/>
      <c r="CM150" s="1"/>
      <c r="CN150" s="1"/>
      <c r="CO150" s="1"/>
      <c r="CP150" s="1"/>
      <c r="CQ150" s="1"/>
      <c r="CR150" s="1"/>
      <c r="CS150" s="1"/>
      <c r="CT150" s="1"/>
      <c r="CU150" s="1"/>
      <c r="CV150" s="1"/>
    </row>
    <row r="151" spans="13:100" x14ac:dyDescent="0.4">
      <c r="M151"/>
      <c r="N151" s="1"/>
      <c r="O151" s="1"/>
      <c r="P151" s="1"/>
      <c r="AO151" s="1"/>
      <c r="AP151" s="1"/>
      <c r="AQ151" s="1"/>
      <c r="AR151" s="1"/>
      <c r="AS151" s="1"/>
      <c r="AT151" s="1"/>
      <c r="AU151" s="1"/>
      <c r="AV151" s="1"/>
      <c r="AW151" s="1"/>
      <c r="AX151" s="1"/>
      <c r="AY151" s="1"/>
      <c r="AZ151" s="1"/>
      <c r="BA151" s="1"/>
      <c r="BB151" s="1"/>
      <c r="BC151" s="1"/>
      <c r="BD151" s="1"/>
      <c r="BE151" s="1"/>
      <c r="BF151" s="1"/>
      <c r="BG151" s="1"/>
      <c r="BH151" s="1"/>
      <c r="BI151" s="1"/>
      <c r="BJ151" s="1"/>
      <c r="BK151" s="1"/>
      <c r="BL151" s="1"/>
      <c r="BM151" s="1"/>
      <c r="BN151" s="1"/>
      <c r="BO151" s="1"/>
      <c r="BP151" s="1"/>
      <c r="BQ151" s="1"/>
      <c r="BR151" s="1"/>
      <c r="BS151" s="1"/>
      <c r="BT151" s="1"/>
      <c r="BU151" s="1"/>
      <c r="BV151" s="1"/>
      <c r="BW151" s="1"/>
      <c r="BX151" s="1"/>
      <c r="BY151" s="1"/>
      <c r="BZ151" s="1"/>
      <c r="CA151" s="1"/>
      <c r="CB151" s="1"/>
      <c r="CC151" s="1"/>
      <c r="CD151" s="1"/>
      <c r="CE151" s="1"/>
      <c r="CF151" s="1"/>
      <c r="CG151" s="1"/>
      <c r="CH151" s="1"/>
      <c r="CI151" s="1"/>
      <c r="CJ151" s="1"/>
      <c r="CK151" s="1"/>
      <c r="CL151" s="1"/>
      <c r="CM151" s="1"/>
      <c r="CN151" s="1"/>
      <c r="CO151" s="1"/>
      <c r="CP151" s="1"/>
      <c r="CQ151" s="1"/>
      <c r="CR151" s="1"/>
      <c r="CS151" s="1"/>
      <c r="CT151" s="1"/>
      <c r="CU151" s="1"/>
      <c r="CV151" s="1"/>
    </row>
    <row r="152" spans="13:100" x14ac:dyDescent="0.4">
      <c r="M152"/>
      <c r="N152" s="1"/>
      <c r="O152" s="1"/>
      <c r="P152" s="1"/>
      <c r="AO152" s="1"/>
      <c r="AP152" s="1"/>
      <c r="AQ152" s="1"/>
      <c r="AR152" s="1"/>
      <c r="AS152" s="1"/>
      <c r="AT152" s="1"/>
      <c r="AU152" s="1"/>
      <c r="AV152" s="1"/>
      <c r="AW152" s="1"/>
      <c r="AX152" s="1"/>
      <c r="AY152" s="1"/>
      <c r="AZ152" s="1"/>
      <c r="BA152" s="1"/>
      <c r="BB152" s="1"/>
      <c r="BC152" s="1"/>
      <c r="BD152" s="1"/>
      <c r="BE152" s="1"/>
      <c r="BF152" s="1"/>
      <c r="BG152" s="1"/>
      <c r="BH152" s="1"/>
      <c r="BI152" s="1"/>
      <c r="BJ152" s="1"/>
      <c r="BK152" s="1"/>
      <c r="BL152" s="1"/>
      <c r="BM152" s="1"/>
      <c r="BN152" s="1"/>
      <c r="BO152" s="1"/>
      <c r="BP152" s="1"/>
      <c r="BQ152" s="1"/>
      <c r="BR152" s="1"/>
      <c r="BS152" s="1"/>
      <c r="BT152" s="1"/>
      <c r="BU152" s="1"/>
      <c r="BV152" s="1"/>
      <c r="BW152" s="1"/>
      <c r="BX152" s="1"/>
      <c r="BY152" s="1"/>
      <c r="BZ152" s="1"/>
      <c r="CA152" s="1"/>
      <c r="CB152" s="1"/>
      <c r="CC152" s="1"/>
      <c r="CD152" s="1"/>
      <c r="CE152" s="1"/>
      <c r="CF152" s="1"/>
      <c r="CG152" s="1"/>
      <c r="CH152" s="1"/>
      <c r="CI152" s="1"/>
      <c r="CJ152" s="1"/>
      <c r="CK152" s="1"/>
      <c r="CL152" s="1"/>
      <c r="CM152" s="1"/>
      <c r="CN152" s="1"/>
      <c r="CO152" s="1"/>
      <c r="CP152" s="1"/>
      <c r="CQ152" s="1"/>
      <c r="CR152" s="1"/>
      <c r="CS152" s="1"/>
      <c r="CT152" s="1"/>
      <c r="CU152" s="1"/>
      <c r="CV152" s="1"/>
    </row>
    <row r="153" spans="13:100" x14ac:dyDescent="0.4">
      <c r="M153"/>
      <c r="N153" s="1"/>
      <c r="O153" s="1"/>
      <c r="P153" s="1"/>
      <c r="AO153" s="1"/>
      <c r="AP153" s="1"/>
      <c r="AQ153" s="1"/>
      <c r="AR153" s="1"/>
      <c r="AS153" s="1"/>
      <c r="AT153" s="1"/>
      <c r="AU153" s="1"/>
      <c r="AV153" s="1"/>
      <c r="AW153" s="1"/>
      <c r="AX153" s="1"/>
      <c r="AY153" s="1"/>
      <c r="AZ153" s="1"/>
      <c r="BA153" s="1"/>
      <c r="BB153" s="1"/>
      <c r="BC153" s="1"/>
      <c r="BD153" s="1"/>
      <c r="BE153" s="1"/>
      <c r="BF153" s="1"/>
      <c r="BG153" s="1"/>
      <c r="BH153" s="1"/>
      <c r="BI153" s="1"/>
      <c r="BJ153" s="1"/>
      <c r="BK153" s="1"/>
      <c r="BL153" s="1"/>
      <c r="BM153" s="1"/>
      <c r="BN153" s="1"/>
      <c r="BO153" s="1"/>
      <c r="BP153" s="1"/>
      <c r="BQ153" s="1"/>
      <c r="BR153" s="1"/>
      <c r="BS153" s="1"/>
      <c r="BT153" s="1"/>
      <c r="BU153" s="1"/>
      <c r="BV153" s="1"/>
      <c r="BW153" s="1"/>
      <c r="BX153" s="1"/>
      <c r="BY153" s="1"/>
      <c r="BZ153" s="1"/>
      <c r="CA153" s="1"/>
      <c r="CB153" s="1"/>
      <c r="CC153" s="1"/>
      <c r="CD153" s="1"/>
      <c r="CE153" s="1"/>
      <c r="CF153" s="1"/>
      <c r="CG153" s="1"/>
      <c r="CH153" s="1"/>
      <c r="CI153" s="1"/>
      <c r="CJ153" s="1"/>
      <c r="CK153" s="1"/>
      <c r="CL153" s="1"/>
      <c r="CM153" s="1"/>
      <c r="CN153" s="1"/>
      <c r="CO153" s="1"/>
      <c r="CP153" s="1"/>
      <c r="CQ153" s="1"/>
      <c r="CR153" s="1"/>
      <c r="CS153" s="1"/>
      <c r="CT153" s="1"/>
      <c r="CU153" s="1"/>
      <c r="CV153" s="1"/>
    </row>
    <row r="154" spans="13:100" x14ac:dyDescent="0.4">
      <c r="M154"/>
      <c r="N154" s="1"/>
      <c r="O154" s="1"/>
      <c r="P154" s="1"/>
      <c r="AO154" s="1"/>
      <c r="AP154" s="1"/>
      <c r="AQ154" s="1"/>
      <c r="AR154" s="1"/>
      <c r="AS154" s="1"/>
      <c r="AT154" s="1"/>
      <c r="AU154" s="1"/>
      <c r="AV154" s="1"/>
      <c r="AW154" s="1"/>
      <c r="AX154" s="1"/>
      <c r="AY154" s="1"/>
      <c r="AZ154" s="1"/>
      <c r="BA154" s="1"/>
      <c r="BB154" s="1"/>
      <c r="BC154" s="1"/>
      <c r="BD154" s="1"/>
      <c r="BE154" s="1"/>
      <c r="BF154" s="1"/>
      <c r="BG154" s="1"/>
      <c r="BH154" s="1"/>
      <c r="BI154" s="1"/>
      <c r="BJ154" s="1"/>
      <c r="BK154" s="1"/>
      <c r="BL154" s="1"/>
      <c r="BM154" s="1"/>
      <c r="BN154" s="1"/>
      <c r="BO154" s="1"/>
      <c r="BP154" s="1"/>
      <c r="BQ154" s="1"/>
      <c r="BR154" s="1"/>
      <c r="BS154" s="1"/>
      <c r="BT154" s="1"/>
      <c r="BU154" s="1"/>
      <c r="BV154" s="1"/>
      <c r="BW154" s="1"/>
      <c r="BX154" s="1"/>
      <c r="BY154" s="1"/>
      <c r="BZ154" s="1"/>
      <c r="CA154" s="1"/>
      <c r="CB154" s="1"/>
      <c r="CC154" s="1"/>
      <c r="CD154" s="1"/>
      <c r="CE154" s="1"/>
      <c r="CF154" s="1"/>
      <c r="CG154" s="1"/>
      <c r="CH154" s="1"/>
      <c r="CI154" s="1"/>
      <c r="CJ154" s="1"/>
      <c r="CK154" s="1"/>
      <c r="CL154" s="1"/>
      <c r="CM154" s="1"/>
      <c r="CN154" s="1"/>
      <c r="CO154" s="1"/>
      <c r="CP154" s="1"/>
      <c r="CQ154" s="1"/>
      <c r="CR154" s="1"/>
      <c r="CS154" s="1"/>
      <c r="CT154" s="1"/>
      <c r="CU154" s="1"/>
      <c r="CV154" s="1"/>
    </row>
    <row r="155" spans="13:100" x14ac:dyDescent="0.4">
      <c r="M155"/>
      <c r="N155" s="1"/>
      <c r="O155" s="1"/>
      <c r="P155" s="1"/>
      <c r="AO155" s="1"/>
      <c r="AP155" s="1"/>
      <c r="AQ155" s="1"/>
      <c r="AR155" s="1"/>
      <c r="AS155" s="1"/>
      <c r="AT155" s="1"/>
      <c r="AU155" s="1"/>
      <c r="AV155" s="1"/>
      <c r="AW155" s="1"/>
      <c r="AX155" s="1"/>
      <c r="AY155" s="1"/>
      <c r="AZ155" s="1"/>
      <c r="BA155" s="1"/>
      <c r="BB155" s="1"/>
      <c r="BC155" s="1"/>
      <c r="BD155" s="1"/>
      <c r="BE155" s="1"/>
      <c r="BF155" s="1"/>
      <c r="BG155" s="1"/>
      <c r="BH155" s="1"/>
      <c r="BI155" s="1"/>
      <c r="BJ155" s="1"/>
      <c r="BK155" s="1"/>
      <c r="BL155" s="1"/>
      <c r="BM155" s="1"/>
      <c r="BN155" s="1"/>
      <c r="BO155" s="1"/>
      <c r="BP155" s="1"/>
      <c r="BQ155" s="1"/>
      <c r="BR155" s="1"/>
      <c r="BS155" s="1"/>
      <c r="BT155" s="1"/>
      <c r="BU155" s="1"/>
      <c r="BV155" s="1"/>
      <c r="BW155" s="1"/>
      <c r="BX155" s="1"/>
      <c r="BY155" s="1"/>
      <c r="BZ155" s="1"/>
      <c r="CA155" s="1"/>
      <c r="CB155" s="1"/>
      <c r="CC155" s="1"/>
      <c r="CD155" s="1"/>
      <c r="CE155" s="1"/>
      <c r="CF155" s="1"/>
      <c r="CG155" s="1"/>
      <c r="CH155" s="1"/>
      <c r="CI155" s="1"/>
      <c r="CJ155" s="1"/>
      <c r="CK155" s="1"/>
      <c r="CL155" s="1"/>
      <c r="CM155" s="1"/>
      <c r="CN155" s="1"/>
      <c r="CO155" s="1"/>
      <c r="CP155" s="1"/>
      <c r="CQ155" s="1"/>
      <c r="CR155" s="1"/>
      <c r="CS155" s="1"/>
      <c r="CT155" s="1"/>
      <c r="CU155" s="1"/>
      <c r="CV155" s="1"/>
    </row>
    <row r="156" spans="13:100" x14ac:dyDescent="0.4">
      <c r="M156"/>
      <c r="N156" s="1"/>
      <c r="O156" s="1"/>
      <c r="P156" s="1"/>
      <c r="AO156" s="1"/>
      <c r="AP156" s="1"/>
      <c r="AQ156" s="1"/>
      <c r="AR156" s="1"/>
      <c r="AS156" s="1"/>
      <c r="AT156" s="1"/>
      <c r="AU156" s="1"/>
      <c r="AV156" s="1"/>
      <c r="AW156" s="1"/>
      <c r="AX156" s="1"/>
      <c r="AY156" s="1"/>
      <c r="AZ156" s="1"/>
      <c r="BA156" s="1"/>
      <c r="BB156" s="1"/>
      <c r="BC156" s="1"/>
      <c r="BD156" s="1"/>
      <c r="BE156" s="1"/>
      <c r="BF156" s="1"/>
      <c r="BG156" s="1"/>
      <c r="BH156" s="1"/>
      <c r="BI156" s="1"/>
      <c r="BJ156" s="1"/>
      <c r="BK156" s="1"/>
      <c r="BL156" s="1"/>
      <c r="BM156" s="1"/>
      <c r="BN156" s="1"/>
      <c r="BO156" s="1"/>
      <c r="BP156" s="1"/>
      <c r="BQ156" s="1"/>
      <c r="BR156" s="1"/>
      <c r="BS156" s="1"/>
      <c r="BT156" s="1"/>
      <c r="BU156" s="1"/>
      <c r="BV156" s="1"/>
      <c r="BW156" s="1"/>
      <c r="BX156" s="1"/>
      <c r="BY156" s="1"/>
      <c r="BZ156" s="1"/>
      <c r="CA156" s="1"/>
      <c r="CB156" s="1"/>
      <c r="CC156" s="1"/>
      <c r="CD156" s="1"/>
      <c r="CE156" s="1"/>
      <c r="CF156" s="1"/>
      <c r="CG156" s="1"/>
      <c r="CH156" s="1"/>
      <c r="CI156" s="1"/>
      <c r="CJ156" s="1"/>
      <c r="CK156" s="1"/>
      <c r="CL156" s="1"/>
      <c r="CM156" s="1"/>
      <c r="CN156" s="1"/>
      <c r="CO156" s="1"/>
      <c r="CP156" s="1"/>
      <c r="CQ156" s="1"/>
      <c r="CR156" s="1"/>
      <c r="CS156" s="1"/>
      <c r="CT156" s="1"/>
      <c r="CU156" s="1"/>
      <c r="CV156" s="1"/>
    </row>
    <row r="157" spans="13:100" x14ac:dyDescent="0.4">
      <c r="M157"/>
      <c r="N157" s="1"/>
      <c r="O157" s="1"/>
      <c r="P157" s="1"/>
      <c r="AO157" s="1"/>
      <c r="AP157" s="1"/>
      <c r="AQ157" s="1"/>
      <c r="AR157" s="1"/>
      <c r="AS157" s="1"/>
      <c r="AT157" s="1"/>
      <c r="AU157" s="1"/>
      <c r="AV157" s="1"/>
      <c r="AW157" s="1"/>
      <c r="AX157" s="1"/>
      <c r="AY157" s="1"/>
      <c r="AZ157" s="1"/>
      <c r="BA157" s="1"/>
      <c r="BB157" s="1"/>
      <c r="BC157" s="1"/>
      <c r="BD157" s="1"/>
      <c r="BE157" s="1"/>
      <c r="BF157" s="1"/>
      <c r="BG157" s="1"/>
      <c r="BH157" s="1"/>
      <c r="BI157" s="1"/>
      <c r="BJ157" s="1"/>
      <c r="BK157" s="1"/>
      <c r="BL157" s="1"/>
      <c r="BM157" s="1"/>
      <c r="BN157" s="1"/>
      <c r="BO157" s="1"/>
      <c r="BP157" s="1"/>
      <c r="BQ157" s="1"/>
      <c r="BR157" s="1"/>
      <c r="BS157" s="1"/>
      <c r="BT157" s="1"/>
      <c r="BU157" s="1"/>
      <c r="BV157" s="1"/>
      <c r="BW157" s="1"/>
      <c r="BX157" s="1"/>
      <c r="BY157" s="1"/>
      <c r="BZ157" s="1"/>
      <c r="CA157" s="1"/>
      <c r="CB157" s="1"/>
      <c r="CC157" s="1"/>
      <c r="CD157" s="1"/>
      <c r="CE157" s="1"/>
      <c r="CF157" s="1"/>
      <c r="CG157" s="1"/>
      <c r="CH157" s="1"/>
      <c r="CI157" s="1"/>
      <c r="CJ157" s="1"/>
      <c r="CK157" s="1"/>
      <c r="CL157" s="1"/>
      <c r="CM157" s="1"/>
      <c r="CN157" s="1"/>
      <c r="CO157" s="1"/>
      <c r="CP157" s="1"/>
      <c r="CQ157" s="1"/>
      <c r="CR157" s="1"/>
      <c r="CS157" s="1"/>
      <c r="CT157" s="1"/>
      <c r="CU157" s="1"/>
      <c r="CV157" s="1"/>
    </row>
    <row r="158" spans="13:100" x14ac:dyDescent="0.4">
      <c r="M158"/>
      <c r="N158" s="1"/>
      <c r="O158" s="1"/>
      <c r="P158" s="1"/>
      <c r="AO158" s="1"/>
      <c r="AP158" s="1"/>
      <c r="AQ158" s="1"/>
      <c r="AR158" s="1"/>
      <c r="AS158" s="1"/>
      <c r="AT158" s="1"/>
      <c r="AU158" s="1"/>
      <c r="AV158" s="1"/>
      <c r="AW158" s="1"/>
      <c r="AX158" s="1"/>
      <c r="AY158" s="1"/>
      <c r="AZ158" s="1"/>
      <c r="BA158" s="1"/>
      <c r="BB158" s="1"/>
      <c r="BC158" s="1"/>
      <c r="BD158" s="1"/>
      <c r="BE158" s="1"/>
      <c r="BF158" s="1"/>
      <c r="BG158" s="1"/>
      <c r="BH158" s="1"/>
      <c r="BI158" s="1"/>
      <c r="BJ158" s="1"/>
      <c r="BK158" s="1"/>
      <c r="BL158" s="1"/>
      <c r="BM158" s="1"/>
      <c r="BN158" s="1"/>
      <c r="BO158" s="1"/>
      <c r="BP158" s="1"/>
      <c r="BQ158" s="1"/>
      <c r="BR158" s="1"/>
      <c r="BS158" s="1"/>
      <c r="BT158" s="1"/>
      <c r="BU158" s="1"/>
      <c r="BV158" s="1"/>
      <c r="BW158" s="1"/>
      <c r="BX158" s="1"/>
      <c r="BY158" s="1"/>
      <c r="BZ158" s="1"/>
      <c r="CA158" s="1"/>
      <c r="CB158" s="1"/>
      <c r="CC158" s="1"/>
      <c r="CD158" s="1"/>
      <c r="CE158" s="1"/>
      <c r="CF158" s="1"/>
      <c r="CG158" s="1"/>
      <c r="CH158" s="1"/>
      <c r="CI158" s="1"/>
      <c r="CJ158" s="1"/>
      <c r="CK158" s="1"/>
      <c r="CL158" s="1"/>
      <c r="CM158" s="1"/>
      <c r="CN158" s="1"/>
      <c r="CO158" s="1"/>
      <c r="CP158" s="1"/>
      <c r="CQ158" s="1"/>
      <c r="CR158" s="1"/>
      <c r="CS158" s="1"/>
      <c r="CT158" s="1"/>
      <c r="CU158" s="1"/>
      <c r="CV158" s="1"/>
    </row>
    <row r="159" spans="13:100" x14ac:dyDescent="0.4">
      <c r="M159"/>
      <c r="N159" s="1"/>
      <c r="O159" s="1"/>
      <c r="P159" s="1"/>
      <c r="AO159" s="1"/>
      <c r="AP159" s="1"/>
      <c r="AQ159" s="1"/>
      <c r="AR159" s="1"/>
      <c r="AS159" s="1"/>
      <c r="AT159" s="1"/>
      <c r="AU159" s="1"/>
      <c r="AV159" s="1"/>
      <c r="AW159" s="1"/>
      <c r="AX159" s="1"/>
      <c r="AY159" s="1"/>
      <c r="AZ159" s="1"/>
      <c r="BA159" s="1"/>
      <c r="BB159" s="1"/>
      <c r="BC159" s="1"/>
      <c r="BD159" s="1"/>
      <c r="BE159" s="1"/>
      <c r="BF159" s="1"/>
      <c r="BG159" s="1"/>
      <c r="BH159" s="1"/>
      <c r="BI159" s="1"/>
      <c r="BJ159" s="1"/>
      <c r="BK159" s="1"/>
      <c r="BL159" s="1"/>
      <c r="BM159" s="1"/>
      <c r="BN159" s="1"/>
      <c r="BO159" s="1"/>
      <c r="BP159" s="1"/>
      <c r="BQ159" s="1"/>
      <c r="BR159" s="1"/>
      <c r="BS159" s="1"/>
      <c r="BT159" s="1"/>
      <c r="BU159" s="1"/>
      <c r="BV159" s="1"/>
      <c r="BW159" s="1"/>
      <c r="BX159" s="1"/>
      <c r="BY159" s="1"/>
      <c r="BZ159" s="1"/>
      <c r="CA159" s="1"/>
      <c r="CB159" s="1"/>
      <c r="CC159" s="1"/>
      <c r="CD159" s="1"/>
      <c r="CE159" s="1"/>
      <c r="CF159" s="1"/>
      <c r="CG159" s="1"/>
      <c r="CH159" s="1"/>
      <c r="CI159" s="1"/>
      <c r="CJ159" s="1"/>
      <c r="CK159" s="1"/>
      <c r="CL159" s="1"/>
      <c r="CM159" s="1"/>
      <c r="CN159" s="1"/>
      <c r="CO159" s="1"/>
      <c r="CP159" s="1"/>
      <c r="CQ159" s="1"/>
      <c r="CR159" s="1"/>
      <c r="CS159" s="1"/>
      <c r="CT159" s="1"/>
      <c r="CU159" s="1"/>
      <c r="CV159" s="1"/>
    </row>
    <row r="160" spans="13:100" x14ac:dyDescent="0.4">
      <c r="M160"/>
      <c r="N160" s="1"/>
      <c r="O160" s="1"/>
      <c r="P160" s="1"/>
      <c r="AO160" s="1"/>
      <c r="AP160" s="1"/>
      <c r="AQ160" s="1"/>
      <c r="AR160" s="1"/>
      <c r="AS160" s="1"/>
      <c r="AT160" s="1"/>
      <c r="AU160" s="1"/>
      <c r="AV160" s="1"/>
      <c r="AW160" s="1"/>
      <c r="AX160" s="1"/>
      <c r="AY160" s="1"/>
      <c r="AZ160" s="1"/>
      <c r="BA160" s="1"/>
      <c r="BB160" s="1"/>
      <c r="BC160" s="1"/>
      <c r="BD160" s="1"/>
      <c r="BE160" s="1"/>
      <c r="BF160" s="1"/>
      <c r="BG160" s="1"/>
      <c r="BH160" s="1"/>
      <c r="BI160" s="1"/>
      <c r="BJ160" s="1"/>
      <c r="BK160" s="1"/>
      <c r="BL160" s="1"/>
      <c r="BM160" s="1"/>
      <c r="BN160" s="1"/>
      <c r="BO160" s="1"/>
      <c r="BP160" s="1"/>
      <c r="BQ160" s="1"/>
      <c r="BR160" s="1"/>
      <c r="BS160" s="1"/>
      <c r="BT160" s="1"/>
      <c r="BU160" s="1"/>
      <c r="BV160" s="1"/>
      <c r="BW160" s="1"/>
      <c r="BX160" s="1"/>
      <c r="BY160" s="1"/>
      <c r="BZ160" s="1"/>
      <c r="CA160" s="1"/>
      <c r="CB160" s="1"/>
      <c r="CC160" s="1"/>
      <c r="CD160" s="1"/>
      <c r="CE160" s="1"/>
      <c r="CF160" s="1"/>
      <c r="CG160" s="1"/>
      <c r="CH160" s="1"/>
      <c r="CI160" s="1"/>
      <c r="CJ160" s="1"/>
      <c r="CK160" s="1"/>
      <c r="CL160" s="1"/>
      <c r="CM160" s="1"/>
      <c r="CN160" s="1"/>
      <c r="CO160" s="1"/>
      <c r="CP160" s="1"/>
      <c r="CQ160" s="1"/>
      <c r="CR160" s="1"/>
      <c r="CS160" s="1"/>
      <c r="CT160" s="1"/>
      <c r="CU160" s="1"/>
      <c r="CV160" s="1"/>
    </row>
    <row r="161" spans="13:100" x14ac:dyDescent="0.4">
      <c r="M161"/>
      <c r="N161" s="1"/>
      <c r="O161" s="1"/>
      <c r="P161" s="1"/>
      <c r="AO161" s="1"/>
      <c r="AP161" s="1"/>
      <c r="AQ161" s="1"/>
      <c r="AR161" s="1"/>
      <c r="AS161" s="1"/>
      <c r="AT161" s="1"/>
      <c r="AU161" s="1"/>
      <c r="AV161" s="1"/>
      <c r="AW161" s="1"/>
      <c r="AX161" s="1"/>
      <c r="AY161" s="1"/>
      <c r="AZ161" s="1"/>
      <c r="BA161" s="1"/>
      <c r="BB161" s="1"/>
      <c r="BC161" s="1"/>
      <c r="BD161" s="1"/>
      <c r="BE161" s="1"/>
      <c r="BF161" s="1"/>
      <c r="BG161" s="1"/>
      <c r="BH161" s="1"/>
      <c r="BI161" s="1"/>
      <c r="BJ161" s="1"/>
      <c r="BK161" s="1"/>
      <c r="BL161" s="1"/>
      <c r="BM161" s="1"/>
      <c r="BN161" s="1"/>
      <c r="BO161" s="1"/>
      <c r="BP161" s="1"/>
      <c r="BQ161" s="1"/>
      <c r="BR161" s="1"/>
      <c r="BS161" s="1"/>
      <c r="BT161" s="1"/>
      <c r="BU161" s="1"/>
      <c r="BV161" s="1"/>
      <c r="BW161" s="1"/>
      <c r="BX161" s="1"/>
      <c r="BY161" s="1"/>
      <c r="BZ161" s="1"/>
      <c r="CA161" s="1"/>
      <c r="CB161" s="1"/>
      <c r="CC161" s="1"/>
      <c r="CD161" s="1"/>
      <c r="CE161" s="1"/>
      <c r="CF161" s="1"/>
      <c r="CG161" s="1"/>
      <c r="CH161" s="1"/>
      <c r="CI161" s="1"/>
      <c r="CJ161" s="1"/>
      <c r="CK161" s="1"/>
      <c r="CL161" s="1"/>
      <c r="CM161" s="1"/>
      <c r="CN161" s="1"/>
      <c r="CO161" s="1"/>
      <c r="CP161" s="1"/>
      <c r="CQ161" s="1"/>
      <c r="CR161" s="1"/>
      <c r="CS161" s="1"/>
      <c r="CT161" s="1"/>
      <c r="CU161" s="1"/>
      <c r="CV161" s="1"/>
    </row>
    <row r="162" spans="13:100" x14ac:dyDescent="0.4">
      <c r="M162"/>
      <c r="N162" s="1"/>
      <c r="O162" s="1"/>
      <c r="P162" s="1"/>
      <c r="AO162" s="1"/>
      <c r="AP162" s="1"/>
      <c r="AQ162" s="1"/>
      <c r="AR162" s="1"/>
      <c r="AS162" s="1"/>
      <c r="AT162" s="1"/>
      <c r="AU162" s="1"/>
      <c r="AV162" s="1"/>
      <c r="AW162" s="1"/>
      <c r="AX162" s="1"/>
      <c r="AY162" s="1"/>
      <c r="AZ162" s="1"/>
      <c r="BA162" s="1"/>
      <c r="BB162" s="1"/>
      <c r="BC162" s="1"/>
      <c r="BD162" s="1"/>
      <c r="BE162" s="1"/>
      <c r="BF162" s="1"/>
      <c r="BG162" s="1"/>
      <c r="BH162" s="1"/>
      <c r="BI162" s="1"/>
      <c r="BJ162" s="1"/>
      <c r="BK162" s="1"/>
      <c r="BL162" s="1"/>
      <c r="BM162" s="1"/>
      <c r="BN162" s="1"/>
      <c r="BO162" s="1"/>
      <c r="BP162" s="1"/>
      <c r="BQ162" s="1"/>
      <c r="BR162" s="1"/>
      <c r="BS162" s="1"/>
      <c r="BT162" s="1"/>
      <c r="BU162" s="1"/>
      <c r="BV162" s="1"/>
      <c r="BW162" s="1"/>
      <c r="BX162" s="1"/>
      <c r="BY162" s="1"/>
      <c r="BZ162" s="1"/>
      <c r="CA162" s="1"/>
      <c r="CB162" s="1"/>
      <c r="CC162" s="1"/>
      <c r="CD162" s="1"/>
      <c r="CE162" s="1"/>
      <c r="CF162" s="1"/>
      <c r="CG162" s="1"/>
      <c r="CH162" s="1"/>
      <c r="CI162" s="1"/>
      <c r="CJ162" s="1"/>
      <c r="CK162" s="1"/>
      <c r="CL162" s="1"/>
      <c r="CM162" s="1"/>
      <c r="CN162" s="1"/>
      <c r="CO162" s="1"/>
      <c r="CP162" s="1"/>
      <c r="CQ162" s="1"/>
      <c r="CR162" s="1"/>
      <c r="CS162" s="1"/>
      <c r="CT162" s="1"/>
      <c r="CU162" s="1"/>
      <c r="CV162" s="1"/>
    </row>
    <row r="163" spans="13:100" x14ac:dyDescent="0.4">
      <c r="M163"/>
      <c r="N163" s="1"/>
      <c r="O163" s="1"/>
      <c r="P163" s="1"/>
      <c r="AO163" s="1"/>
      <c r="AP163" s="1"/>
      <c r="AQ163" s="1"/>
      <c r="AR163" s="1"/>
      <c r="AS163" s="1"/>
      <c r="AT163" s="1"/>
      <c r="AU163" s="1"/>
      <c r="AV163" s="1"/>
      <c r="AW163" s="1"/>
      <c r="AX163" s="1"/>
      <c r="AY163" s="1"/>
      <c r="AZ163" s="1"/>
      <c r="BA163" s="1"/>
      <c r="BB163" s="1"/>
      <c r="BC163" s="1"/>
      <c r="BD163" s="1"/>
      <c r="BE163" s="1"/>
      <c r="BF163" s="1"/>
      <c r="BG163" s="1"/>
      <c r="BH163" s="1"/>
      <c r="BI163" s="1"/>
      <c r="BJ163" s="1"/>
      <c r="BK163" s="1"/>
      <c r="BL163" s="1"/>
      <c r="BM163" s="1"/>
      <c r="BN163" s="1"/>
      <c r="BO163" s="1"/>
      <c r="BP163" s="1"/>
      <c r="BQ163" s="1"/>
      <c r="BR163" s="1"/>
      <c r="BS163" s="1"/>
      <c r="BT163" s="1"/>
      <c r="BU163" s="1"/>
      <c r="BV163" s="1"/>
      <c r="BW163" s="1"/>
      <c r="BX163" s="1"/>
      <c r="BY163" s="1"/>
      <c r="BZ163" s="1"/>
      <c r="CA163" s="1"/>
      <c r="CB163" s="1"/>
      <c r="CC163" s="1"/>
      <c r="CD163" s="1"/>
      <c r="CE163" s="1"/>
      <c r="CF163" s="1"/>
      <c r="CG163" s="1"/>
      <c r="CH163" s="1"/>
      <c r="CI163" s="1"/>
      <c r="CJ163" s="1"/>
      <c r="CK163" s="1"/>
      <c r="CL163" s="1"/>
      <c r="CM163" s="1"/>
      <c r="CN163" s="1"/>
      <c r="CO163" s="1"/>
      <c r="CP163" s="1"/>
      <c r="CQ163" s="1"/>
      <c r="CR163" s="1"/>
      <c r="CS163" s="1"/>
      <c r="CT163" s="1"/>
      <c r="CU163" s="1"/>
      <c r="CV163" s="1"/>
    </row>
    <row r="164" spans="13:100" x14ac:dyDescent="0.4">
      <c r="M164"/>
      <c r="N164" s="1"/>
      <c r="O164" s="1"/>
      <c r="P164" s="1"/>
      <c r="AO164" s="1"/>
      <c r="AP164" s="1"/>
      <c r="AQ164" s="1"/>
      <c r="AR164" s="1"/>
      <c r="AS164" s="1"/>
      <c r="AT164" s="1"/>
      <c r="AU164" s="1"/>
      <c r="AV164" s="1"/>
      <c r="AW164" s="1"/>
      <c r="AX164" s="1"/>
      <c r="AY164" s="1"/>
      <c r="AZ164" s="1"/>
      <c r="BA164" s="1"/>
      <c r="BB164" s="1"/>
      <c r="BC164" s="1"/>
      <c r="BD164" s="1"/>
      <c r="BE164" s="1"/>
      <c r="BF164" s="1"/>
      <c r="BG164" s="1"/>
      <c r="BH164" s="1"/>
      <c r="BI164" s="1"/>
      <c r="BJ164" s="1"/>
      <c r="BK164" s="1"/>
      <c r="BL164" s="1"/>
      <c r="BM164" s="1"/>
      <c r="BN164" s="1"/>
      <c r="BO164" s="1"/>
      <c r="BP164" s="1"/>
      <c r="BQ164" s="1"/>
      <c r="BR164" s="1"/>
      <c r="BS164" s="1"/>
      <c r="BT164" s="1"/>
      <c r="BU164" s="1"/>
      <c r="BV164" s="1"/>
      <c r="BW164" s="1"/>
      <c r="BX164" s="1"/>
      <c r="BY164" s="1"/>
      <c r="BZ164" s="1"/>
      <c r="CA164" s="1"/>
      <c r="CB164" s="1"/>
      <c r="CC164" s="1"/>
      <c r="CD164" s="1"/>
      <c r="CE164" s="1"/>
      <c r="CF164" s="1"/>
      <c r="CG164" s="1"/>
      <c r="CH164" s="1"/>
      <c r="CI164" s="1"/>
      <c r="CJ164" s="1"/>
      <c r="CK164" s="1"/>
      <c r="CL164" s="1"/>
      <c r="CM164" s="1"/>
      <c r="CN164" s="1"/>
      <c r="CO164" s="1"/>
      <c r="CP164" s="1"/>
      <c r="CQ164" s="1"/>
      <c r="CR164" s="1"/>
      <c r="CS164" s="1"/>
      <c r="CT164" s="1"/>
      <c r="CU164" s="1"/>
      <c r="CV164" s="1"/>
    </row>
    <row r="165" spans="13:100" x14ac:dyDescent="0.4">
      <c r="M165"/>
      <c r="N165" s="1"/>
      <c r="O165" s="1"/>
      <c r="P165" s="1"/>
      <c r="AO165" s="1"/>
      <c r="AP165" s="1"/>
      <c r="AQ165" s="1"/>
      <c r="AR165" s="1"/>
      <c r="AS165" s="1"/>
      <c r="AT165" s="1"/>
      <c r="AU165" s="1"/>
      <c r="AV165" s="1"/>
      <c r="AW165" s="1"/>
      <c r="AX165" s="1"/>
      <c r="AY165" s="1"/>
      <c r="AZ165" s="1"/>
      <c r="BA165" s="1"/>
      <c r="BB165" s="1"/>
      <c r="BC165" s="1"/>
      <c r="BD165" s="1"/>
      <c r="BE165" s="1"/>
      <c r="BF165" s="1"/>
      <c r="BG165" s="1"/>
      <c r="BH165" s="1"/>
      <c r="BI165" s="1"/>
      <c r="BJ165" s="1"/>
      <c r="BK165" s="1"/>
      <c r="BL165" s="1"/>
      <c r="BM165" s="1"/>
      <c r="BN165" s="1"/>
      <c r="BO165" s="1"/>
      <c r="BP165" s="1"/>
      <c r="BQ165" s="1"/>
      <c r="BR165" s="1"/>
      <c r="BS165" s="1"/>
      <c r="BT165" s="1"/>
      <c r="BU165" s="1"/>
      <c r="BV165" s="1"/>
      <c r="BW165" s="1"/>
      <c r="BX165" s="1"/>
      <c r="BY165" s="1"/>
      <c r="BZ165" s="1"/>
      <c r="CA165" s="1"/>
      <c r="CB165" s="1"/>
      <c r="CC165" s="1"/>
      <c r="CD165" s="1"/>
      <c r="CE165" s="1"/>
      <c r="CF165" s="1"/>
      <c r="CG165" s="1"/>
      <c r="CH165" s="1"/>
      <c r="CI165" s="1"/>
      <c r="CJ165" s="1"/>
      <c r="CK165" s="1"/>
      <c r="CL165" s="1"/>
      <c r="CM165" s="1"/>
      <c r="CN165" s="1"/>
      <c r="CO165" s="1"/>
      <c r="CP165" s="1"/>
      <c r="CQ165" s="1"/>
      <c r="CR165" s="1"/>
      <c r="CS165" s="1"/>
      <c r="CT165" s="1"/>
      <c r="CU165" s="1"/>
      <c r="CV165" s="1"/>
    </row>
    <row r="166" spans="13:100" x14ac:dyDescent="0.4">
      <c r="M166"/>
      <c r="N166" s="1"/>
      <c r="O166" s="1"/>
      <c r="P166" s="1"/>
      <c r="AO166" s="1"/>
      <c r="AP166" s="1"/>
      <c r="AQ166" s="1"/>
      <c r="AR166" s="1"/>
      <c r="AS166" s="1"/>
      <c r="AT166" s="1"/>
      <c r="AU166" s="1"/>
      <c r="AV166" s="1"/>
      <c r="AW166" s="1"/>
      <c r="AX166" s="1"/>
      <c r="AY166" s="1"/>
      <c r="AZ166" s="1"/>
      <c r="BA166" s="1"/>
      <c r="BB166" s="1"/>
      <c r="BC166" s="1"/>
      <c r="BD166" s="1"/>
      <c r="BE166" s="1"/>
      <c r="BF166" s="1"/>
      <c r="BG166" s="1"/>
      <c r="BH166" s="1"/>
      <c r="BI166" s="1"/>
      <c r="BJ166" s="1"/>
      <c r="BK166" s="1"/>
      <c r="BL166" s="1"/>
      <c r="BM166" s="1"/>
      <c r="BN166" s="1"/>
      <c r="BO166" s="1"/>
      <c r="BP166" s="1"/>
      <c r="BQ166" s="1"/>
      <c r="BR166" s="1"/>
      <c r="BS166" s="1"/>
      <c r="BT166" s="1"/>
      <c r="BU166" s="1"/>
      <c r="BV166" s="1"/>
      <c r="BW166" s="1"/>
      <c r="BX166" s="1"/>
      <c r="BY166" s="1"/>
      <c r="BZ166" s="1"/>
      <c r="CA166" s="1"/>
      <c r="CB166" s="1"/>
      <c r="CC166" s="1"/>
      <c r="CD166" s="1"/>
      <c r="CE166" s="1"/>
      <c r="CF166" s="1"/>
      <c r="CG166" s="1"/>
      <c r="CH166" s="1"/>
      <c r="CI166" s="1"/>
      <c r="CJ166" s="1"/>
      <c r="CK166" s="1"/>
      <c r="CL166" s="1"/>
      <c r="CM166" s="1"/>
      <c r="CN166" s="1"/>
      <c r="CO166" s="1"/>
      <c r="CP166" s="1"/>
      <c r="CQ166" s="1"/>
      <c r="CR166" s="1"/>
      <c r="CS166" s="1"/>
      <c r="CT166" s="1"/>
      <c r="CU166" s="1"/>
      <c r="CV166" s="1"/>
    </row>
    <row r="167" spans="13:100" x14ac:dyDescent="0.4">
      <c r="M167"/>
      <c r="N167" s="1"/>
      <c r="O167" s="1"/>
      <c r="P167" s="1"/>
      <c r="AO167" s="1"/>
      <c r="AP167" s="1"/>
      <c r="AQ167" s="1"/>
      <c r="AR167" s="1"/>
      <c r="AS167" s="1"/>
      <c r="AT167" s="1"/>
      <c r="AU167" s="1"/>
      <c r="AV167" s="1"/>
      <c r="AW167" s="1"/>
      <c r="AX167" s="1"/>
      <c r="AY167" s="1"/>
      <c r="AZ167" s="1"/>
      <c r="BA167" s="1"/>
      <c r="BB167" s="1"/>
      <c r="BC167" s="1"/>
      <c r="BD167" s="1"/>
      <c r="BE167" s="1"/>
      <c r="BF167" s="1"/>
      <c r="BG167" s="1"/>
      <c r="BH167" s="1"/>
      <c r="BI167" s="1"/>
      <c r="BJ167" s="1"/>
      <c r="BK167" s="1"/>
      <c r="BL167" s="1"/>
      <c r="BM167" s="1"/>
      <c r="BN167" s="1"/>
      <c r="BO167" s="1"/>
      <c r="BP167" s="1"/>
      <c r="BQ167" s="1"/>
      <c r="BR167" s="1"/>
      <c r="BS167" s="1"/>
      <c r="BT167" s="1"/>
      <c r="BU167" s="1"/>
      <c r="BV167" s="1"/>
      <c r="BW167" s="1"/>
      <c r="BX167" s="1"/>
      <c r="BY167" s="1"/>
      <c r="BZ167" s="1"/>
      <c r="CA167" s="1"/>
      <c r="CB167" s="1"/>
      <c r="CC167" s="1"/>
      <c r="CD167" s="1"/>
      <c r="CE167" s="1"/>
      <c r="CF167" s="1"/>
      <c r="CG167" s="1"/>
      <c r="CH167" s="1"/>
      <c r="CI167" s="1"/>
      <c r="CJ167" s="1"/>
      <c r="CK167" s="1"/>
      <c r="CL167" s="1"/>
      <c r="CM167" s="1"/>
      <c r="CN167" s="1"/>
      <c r="CO167" s="1"/>
      <c r="CP167" s="1"/>
      <c r="CQ167" s="1"/>
      <c r="CR167" s="1"/>
      <c r="CS167" s="1"/>
      <c r="CT167" s="1"/>
      <c r="CU167" s="1"/>
      <c r="CV167" s="1"/>
    </row>
    <row r="168" spans="13:100" x14ac:dyDescent="0.4">
      <c r="M168"/>
      <c r="N168" s="1"/>
      <c r="O168" s="1"/>
      <c r="P168" s="1"/>
      <c r="AO168" s="1"/>
      <c r="AP168" s="1"/>
      <c r="AQ168" s="1"/>
      <c r="AR168" s="1"/>
      <c r="AS168" s="1"/>
      <c r="AT168" s="1"/>
      <c r="AU168" s="1"/>
      <c r="AV168" s="1"/>
      <c r="AW168" s="1"/>
      <c r="AX168" s="1"/>
      <c r="AY168" s="1"/>
      <c r="AZ168" s="1"/>
      <c r="BA168" s="1"/>
      <c r="BB168" s="1"/>
      <c r="BC168" s="1"/>
      <c r="BD168" s="1"/>
      <c r="BE168" s="1"/>
      <c r="BF168" s="1"/>
      <c r="BG168" s="1"/>
      <c r="BH168" s="1"/>
      <c r="BI168" s="1"/>
      <c r="BJ168" s="1"/>
      <c r="BK168" s="1"/>
      <c r="BL168" s="1"/>
      <c r="BM168" s="1"/>
      <c r="BN168" s="1"/>
      <c r="BO168" s="1"/>
      <c r="BP168" s="1"/>
      <c r="BQ168" s="1"/>
      <c r="BR168" s="1"/>
      <c r="BS168" s="1"/>
      <c r="BT168" s="1"/>
      <c r="BU168" s="1"/>
      <c r="BV168" s="1"/>
      <c r="BW168" s="1"/>
      <c r="BX168" s="1"/>
      <c r="BY168" s="1"/>
      <c r="BZ168" s="1"/>
      <c r="CA168" s="1"/>
      <c r="CB168" s="1"/>
      <c r="CC168" s="1"/>
      <c r="CD168" s="1"/>
      <c r="CE168" s="1"/>
      <c r="CF168" s="1"/>
      <c r="CG168" s="1"/>
      <c r="CH168" s="1"/>
      <c r="CI168" s="1"/>
      <c r="CJ168" s="1"/>
      <c r="CK168" s="1"/>
      <c r="CL168" s="1"/>
      <c r="CM168" s="1"/>
      <c r="CN168" s="1"/>
      <c r="CO168" s="1"/>
      <c r="CP168" s="1"/>
      <c r="CQ168" s="1"/>
      <c r="CR168" s="1"/>
      <c r="CS168" s="1"/>
      <c r="CT168" s="1"/>
      <c r="CU168" s="1"/>
      <c r="CV168" s="1"/>
    </row>
    <row r="169" spans="13:100" x14ac:dyDescent="0.4">
      <c r="M169"/>
      <c r="N169" s="1"/>
      <c r="O169" s="1"/>
      <c r="P169" s="1"/>
      <c r="AO169" s="1"/>
      <c r="AP169" s="1"/>
      <c r="AQ169" s="1"/>
      <c r="AR169" s="1"/>
      <c r="AS169" s="1"/>
      <c r="AT169" s="1"/>
      <c r="AU169" s="1"/>
      <c r="AV169" s="1"/>
      <c r="AW169" s="1"/>
      <c r="AX169" s="1"/>
      <c r="AY169" s="1"/>
      <c r="AZ169" s="1"/>
      <c r="BA169" s="1"/>
      <c r="BB169" s="1"/>
      <c r="BC169" s="1"/>
      <c r="BD169" s="1"/>
      <c r="BE169" s="1"/>
      <c r="BF169" s="1"/>
      <c r="BG169" s="1"/>
      <c r="BH169" s="1"/>
      <c r="BI169" s="1"/>
      <c r="BJ169" s="1"/>
      <c r="BK169" s="1"/>
      <c r="BL169" s="1"/>
      <c r="BM169" s="1"/>
      <c r="BN169" s="1"/>
      <c r="BO169" s="1"/>
      <c r="BP169" s="1"/>
      <c r="BQ169" s="1"/>
      <c r="BR169" s="1"/>
      <c r="BS169" s="1"/>
      <c r="BT169" s="1"/>
      <c r="BU169" s="1"/>
      <c r="BV169" s="1"/>
      <c r="BW169" s="1"/>
      <c r="BX169" s="1"/>
      <c r="BY169" s="1"/>
      <c r="BZ169" s="1"/>
      <c r="CA169" s="1"/>
      <c r="CB169" s="1"/>
      <c r="CC169" s="1"/>
      <c r="CD169" s="1"/>
      <c r="CE169" s="1"/>
      <c r="CF169" s="1"/>
      <c r="CG169" s="1"/>
      <c r="CH169" s="1"/>
      <c r="CI169" s="1"/>
      <c r="CJ169" s="1"/>
      <c r="CK169" s="1"/>
      <c r="CL169" s="1"/>
      <c r="CM169" s="1"/>
      <c r="CN169" s="1"/>
      <c r="CO169" s="1"/>
      <c r="CP169" s="1"/>
      <c r="CQ169" s="1"/>
      <c r="CR169" s="1"/>
      <c r="CS169" s="1"/>
      <c r="CT169" s="1"/>
      <c r="CU169" s="1"/>
      <c r="CV169" s="1"/>
    </row>
    <row r="170" spans="13:100" x14ac:dyDescent="0.4">
      <c r="M170"/>
      <c r="N170" s="1"/>
      <c r="O170" s="1"/>
      <c r="P170" s="1"/>
      <c r="AO170" s="1"/>
      <c r="AP170" s="1"/>
      <c r="AQ170" s="1"/>
      <c r="AR170" s="1"/>
      <c r="AS170" s="1"/>
      <c r="AT170" s="1"/>
      <c r="AU170" s="1"/>
      <c r="AV170" s="1"/>
      <c r="AW170" s="1"/>
      <c r="AX170" s="1"/>
      <c r="AY170" s="1"/>
      <c r="AZ170" s="1"/>
      <c r="BA170" s="1"/>
      <c r="BB170" s="1"/>
      <c r="BC170" s="1"/>
      <c r="BD170" s="1"/>
      <c r="BE170" s="1"/>
      <c r="BF170" s="1"/>
      <c r="BG170" s="1"/>
      <c r="BH170" s="1"/>
      <c r="BI170" s="1"/>
      <c r="BJ170" s="1"/>
      <c r="BK170" s="1"/>
      <c r="BL170" s="1"/>
      <c r="BM170" s="1"/>
      <c r="BN170" s="1"/>
      <c r="BO170" s="1"/>
      <c r="BP170" s="1"/>
      <c r="BQ170" s="1"/>
      <c r="BR170" s="1"/>
      <c r="BS170" s="1"/>
      <c r="BT170" s="1"/>
      <c r="BU170" s="1"/>
      <c r="BV170" s="1"/>
      <c r="BW170" s="1"/>
      <c r="BX170" s="1"/>
      <c r="BY170" s="1"/>
      <c r="BZ170" s="1"/>
      <c r="CA170" s="1"/>
      <c r="CB170" s="1"/>
      <c r="CC170" s="1"/>
      <c r="CD170" s="1"/>
      <c r="CE170" s="1"/>
      <c r="CF170" s="1"/>
      <c r="CG170" s="1"/>
      <c r="CH170" s="1"/>
      <c r="CI170" s="1"/>
      <c r="CJ170" s="1"/>
      <c r="CK170" s="1"/>
      <c r="CL170" s="1"/>
      <c r="CM170" s="1"/>
      <c r="CN170" s="1"/>
      <c r="CO170" s="1"/>
      <c r="CP170" s="1"/>
      <c r="CQ170" s="1"/>
      <c r="CR170" s="1"/>
      <c r="CS170" s="1"/>
      <c r="CT170" s="1"/>
      <c r="CU170" s="1"/>
      <c r="CV170" s="1"/>
    </row>
    <row r="171" spans="13:100" x14ac:dyDescent="0.4">
      <c r="M171"/>
      <c r="N171" s="1"/>
      <c r="O171" s="1"/>
      <c r="P171" s="1"/>
      <c r="AO171" s="1"/>
      <c r="AP171" s="1"/>
      <c r="AQ171" s="1"/>
      <c r="AR171" s="1"/>
      <c r="AS171" s="1"/>
      <c r="AT171" s="1"/>
      <c r="AU171" s="1"/>
      <c r="AV171" s="1"/>
      <c r="AW171" s="1"/>
      <c r="AX171" s="1"/>
      <c r="AY171" s="1"/>
      <c r="AZ171" s="1"/>
      <c r="BA171" s="1"/>
      <c r="BB171" s="1"/>
      <c r="BC171" s="1"/>
      <c r="BD171" s="1"/>
      <c r="BE171" s="1"/>
      <c r="BF171" s="1"/>
      <c r="BG171" s="1"/>
      <c r="BH171" s="1"/>
      <c r="BI171" s="1"/>
      <c r="BJ171" s="1"/>
      <c r="BK171" s="1"/>
      <c r="BL171" s="1"/>
      <c r="BM171" s="1"/>
      <c r="BN171" s="1"/>
      <c r="BO171" s="1"/>
      <c r="BP171" s="1"/>
      <c r="BQ171" s="1"/>
      <c r="BR171" s="1"/>
      <c r="BS171" s="1"/>
      <c r="BT171" s="1"/>
      <c r="BU171" s="1"/>
      <c r="BV171" s="1"/>
      <c r="BW171" s="1"/>
      <c r="BX171" s="1"/>
      <c r="BY171" s="1"/>
      <c r="BZ171" s="1"/>
      <c r="CA171" s="1"/>
      <c r="CB171" s="1"/>
      <c r="CC171" s="1"/>
      <c r="CD171" s="1"/>
      <c r="CE171" s="1"/>
      <c r="CF171" s="1"/>
      <c r="CG171" s="1"/>
      <c r="CH171" s="1"/>
      <c r="CI171" s="1"/>
      <c r="CJ171" s="1"/>
      <c r="CK171" s="1"/>
      <c r="CL171" s="1"/>
      <c r="CM171" s="1"/>
      <c r="CN171" s="1"/>
      <c r="CO171" s="1"/>
      <c r="CP171" s="1"/>
      <c r="CQ171" s="1"/>
      <c r="CR171" s="1"/>
      <c r="CS171" s="1"/>
      <c r="CT171" s="1"/>
      <c r="CU171" s="1"/>
      <c r="CV171" s="1"/>
    </row>
    <row r="172" spans="13:100" x14ac:dyDescent="0.4">
      <c r="M172"/>
      <c r="N172" s="1"/>
      <c r="O172" s="1"/>
      <c r="P172" s="1"/>
      <c r="AO172" s="1"/>
      <c r="AP172" s="1"/>
      <c r="AQ172" s="1"/>
      <c r="AR172" s="1"/>
      <c r="AS172" s="1"/>
      <c r="AT172" s="1"/>
      <c r="AU172" s="1"/>
      <c r="AV172" s="1"/>
      <c r="AW172" s="1"/>
      <c r="AX172" s="1"/>
      <c r="AY172" s="1"/>
      <c r="AZ172" s="1"/>
      <c r="BA172" s="1"/>
      <c r="BB172" s="1"/>
      <c r="BC172" s="1"/>
      <c r="BD172" s="1"/>
      <c r="BE172" s="1"/>
      <c r="BF172" s="1"/>
      <c r="BG172" s="1"/>
      <c r="BH172" s="1"/>
      <c r="BI172" s="1"/>
      <c r="BJ172" s="1"/>
      <c r="BK172" s="1"/>
      <c r="BL172" s="1"/>
      <c r="BM172" s="1"/>
      <c r="BN172" s="1"/>
      <c r="BO172" s="1"/>
      <c r="BP172" s="1"/>
      <c r="BQ172" s="1"/>
      <c r="BR172" s="1"/>
      <c r="BS172" s="1"/>
      <c r="BT172" s="1"/>
      <c r="BU172" s="1"/>
      <c r="BV172" s="1"/>
      <c r="BW172" s="1"/>
      <c r="BX172" s="1"/>
      <c r="BY172" s="1"/>
      <c r="BZ172" s="1"/>
      <c r="CA172" s="1"/>
      <c r="CB172" s="1"/>
      <c r="CC172" s="1"/>
      <c r="CD172" s="1"/>
      <c r="CE172" s="1"/>
      <c r="CF172" s="1"/>
      <c r="CG172" s="1"/>
      <c r="CH172" s="1"/>
      <c r="CI172" s="1"/>
      <c r="CJ172" s="1"/>
      <c r="CK172" s="1"/>
      <c r="CL172" s="1"/>
      <c r="CM172" s="1"/>
      <c r="CN172" s="1"/>
      <c r="CO172" s="1"/>
      <c r="CP172" s="1"/>
      <c r="CQ172" s="1"/>
      <c r="CR172" s="1"/>
      <c r="CS172" s="1"/>
      <c r="CT172" s="1"/>
      <c r="CU172" s="1"/>
      <c r="CV172" s="1"/>
    </row>
    <row r="173" spans="13:100" x14ac:dyDescent="0.4">
      <c r="M173"/>
      <c r="N173" s="1"/>
      <c r="O173" s="1"/>
      <c r="P173" s="1"/>
      <c r="AO173" s="1"/>
      <c r="AP173" s="1"/>
      <c r="AQ173" s="1"/>
      <c r="AR173" s="1"/>
      <c r="AS173" s="1"/>
      <c r="AT173" s="1"/>
      <c r="AU173" s="1"/>
      <c r="AV173" s="1"/>
      <c r="AW173" s="1"/>
      <c r="AX173" s="1"/>
      <c r="AY173" s="1"/>
      <c r="AZ173" s="1"/>
      <c r="BA173" s="1"/>
      <c r="BB173" s="1"/>
      <c r="BC173" s="1"/>
      <c r="BD173" s="1"/>
      <c r="BE173" s="1"/>
      <c r="BF173" s="1"/>
      <c r="BG173" s="1"/>
      <c r="BH173" s="1"/>
      <c r="BI173" s="1"/>
      <c r="BJ173" s="1"/>
      <c r="BK173" s="1"/>
      <c r="BL173" s="1"/>
      <c r="BM173" s="1"/>
      <c r="BN173" s="1"/>
      <c r="BO173" s="1"/>
      <c r="BP173" s="1"/>
      <c r="BQ173" s="1"/>
      <c r="BR173" s="1"/>
      <c r="BS173" s="1"/>
      <c r="BT173" s="1"/>
      <c r="BU173" s="1"/>
      <c r="BV173" s="1"/>
      <c r="BW173" s="1"/>
      <c r="BX173" s="1"/>
      <c r="BY173" s="1"/>
      <c r="BZ173" s="1"/>
      <c r="CA173" s="1"/>
      <c r="CB173" s="1"/>
      <c r="CC173" s="1"/>
      <c r="CD173" s="1"/>
      <c r="CE173" s="1"/>
      <c r="CF173" s="1"/>
      <c r="CG173" s="1"/>
      <c r="CH173" s="1"/>
      <c r="CI173" s="1"/>
      <c r="CJ173" s="1"/>
      <c r="CK173" s="1"/>
      <c r="CL173" s="1"/>
      <c r="CM173" s="1"/>
      <c r="CN173" s="1"/>
      <c r="CO173" s="1"/>
      <c r="CP173" s="1"/>
      <c r="CQ173" s="1"/>
      <c r="CR173" s="1"/>
      <c r="CS173" s="1"/>
      <c r="CT173" s="1"/>
      <c r="CU173" s="1"/>
      <c r="CV173" s="1"/>
    </row>
    <row r="174" spans="13:100" x14ac:dyDescent="0.4">
      <c r="M174"/>
      <c r="N174" s="1"/>
      <c r="O174" s="1"/>
      <c r="P174" s="1"/>
      <c r="AO174" s="1"/>
      <c r="AP174" s="1"/>
      <c r="AQ174" s="1"/>
      <c r="AR174" s="1"/>
      <c r="AS174" s="1"/>
      <c r="AT174" s="1"/>
      <c r="AU174" s="1"/>
      <c r="AV174" s="1"/>
      <c r="AW174" s="1"/>
      <c r="AX174" s="1"/>
      <c r="AY174" s="1"/>
      <c r="AZ174" s="1"/>
      <c r="BA174" s="1"/>
      <c r="BB174" s="1"/>
      <c r="BC174" s="1"/>
      <c r="BD174" s="1"/>
      <c r="BE174" s="1"/>
      <c r="BF174" s="1"/>
      <c r="BG174" s="1"/>
      <c r="BH174" s="1"/>
      <c r="BI174" s="1"/>
      <c r="BJ174" s="1"/>
      <c r="BK174" s="1"/>
      <c r="BL174" s="1"/>
      <c r="BM174" s="1"/>
      <c r="BN174" s="1"/>
      <c r="BO174" s="1"/>
      <c r="BP174" s="1"/>
      <c r="BQ174" s="1"/>
      <c r="BR174" s="1"/>
      <c r="BS174" s="1"/>
      <c r="BT174" s="1"/>
      <c r="BU174" s="1"/>
      <c r="BV174" s="1"/>
      <c r="BW174" s="1"/>
      <c r="BX174" s="1"/>
      <c r="BY174" s="1"/>
      <c r="BZ174" s="1"/>
      <c r="CA174" s="1"/>
      <c r="CB174" s="1"/>
      <c r="CC174" s="1"/>
      <c r="CD174" s="1"/>
      <c r="CE174" s="1"/>
      <c r="CF174" s="1"/>
      <c r="CG174" s="1"/>
      <c r="CH174" s="1"/>
      <c r="CI174" s="1"/>
      <c r="CJ174" s="1"/>
      <c r="CK174" s="1"/>
      <c r="CL174" s="1"/>
      <c r="CM174" s="1"/>
      <c r="CN174" s="1"/>
      <c r="CO174" s="1"/>
      <c r="CP174" s="1"/>
      <c r="CQ174" s="1"/>
      <c r="CR174" s="1"/>
      <c r="CS174" s="1"/>
      <c r="CT174" s="1"/>
      <c r="CU174" s="1"/>
      <c r="CV174" s="1"/>
    </row>
    <row r="175" spans="13:100" x14ac:dyDescent="0.4">
      <c r="M175"/>
      <c r="N175" s="1"/>
      <c r="O175" s="1"/>
      <c r="P175" s="1"/>
      <c r="AO175" s="1"/>
      <c r="AP175" s="1"/>
      <c r="AQ175" s="1"/>
      <c r="AR175" s="1"/>
      <c r="AS175" s="1"/>
      <c r="AT175" s="1"/>
      <c r="AU175" s="1"/>
      <c r="AV175" s="1"/>
      <c r="AW175" s="1"/>
      <c r="AX175" s="1"/>
      <c r="AY175" s="1"/>
      <c r="AZ175" s="1"/>
      <c r="BA175" s="1"/>
      <c r="BB175" s="1"/>
      <c r="BC175" s="1"/>
      <c r="BD175" s="1"/>
      <c r="BE175" s="1"/>
      <c r="BF175" s="1"/>
      <c r="BG175" s="1"/>
      <c r="BH175" s="1"/>
      <c r="BI175" s="1"/>
      <c r="BJ175" s="1"/>
      <c r="BK175" s="1"/>
      <c r="BL175" s="1"/>
      <c r="BM175" s="1"/>
      <c r="BN175" s="1"/>
      <c r="BO175" s="1"/>
      <c r="BP175" s="1"/>
      <c r="BQ175" s="1"/>
      <c r="BR175" s="1"/>
      <c r="BS175" s="1"/>
      <c r="BT175" s="1"/>
      <c r="BU175" s="1"/>
      <c r="BV175" s="1"/>
      <c r="BW175" s="1"/>
      <c r="BX175" s="1"/>
      <c r="BY175" s="1"/>
      <c r="BZ175" s="1"/>
      <c r="CA175" s="1"/>
      <c r="CB175" s="1"/>
      <c r="CC175" s="1"/>
      <c r="CD175" s="1"/>
      <c r="CE175" s="1"/>
      <c r="CF175" s="1"/>
      <c r="CG175" s="1"/>
      <c r="CH175" s="1"/>
      <c r="CI175" s="1"/>
      <c r="CJ175" s="1"/>
      <c r="CK175" s="1"/>
      <c r="CL175" s="1"/>
      <c r="CM175" s="1"/>
      <c r="CN175" s="1"/>
      <c r="CO175" s="1"/>
      <c r="CP175" s="1"/>
      <c r="CQ175" s="1"/>
      <c r="CR175" s="1"/>
      <c r="CS175" s="1"/>
      <c r="CT175" s="1"/>
      <c r="CU175" s="1"/>
      <c r="CV175" s="1"/>
    </row>
    <row r="176" spans="13:100" x14ac:dyDescent="0.4">
      <c r="M176"/>
      <c r="N176" s="1"/>
      <c r="O176" s="1"/>
      <c r="P176" s="1"/>
      <c r="AO176" s="1"/>
      <c r="AP176" s="1"/>
      <c r="AQ176" s="1"/>
      <c r="AR176" s="1"/>
      <c r="AS176" s="1"/>
      <c r="AT176" s="1"/>
      <c r="AU176" s="1"/>
      <c r="AV176" s="1"/>
      <c r="AW176" s="1"/>
      <c r="AX176" s="1"/>
      <c r="AY176" s="1"/>
      <c r="AZ176" s="1"/>
      <c r="BA176" s="1"/>
      <c r="BB176" s="1"/>
      <c r="BC176" s="1"/>
      <c r="BD176" s="1"/>
      <c r="BE176" s="1"/>
      <c r="BF176" s="1"/>
      <c r="BG176" s="1"/>
      <c r="BH176" s="1"/>
      <c r="BI176" s="1"/>
      <c r="BJ176" s="1"/>
      <c r="BK176" s="1"/>
      <c r="BL176" s="1"/>
      <c r="BM176" s="1"/>
      <c r="BN176" s="1"/>
      <c r="BO176" s="1"/>
      <c r="BP176" s="1"/>
      <c r="BQ176" s="1"/>
      <c r="BR176" s="1"/>
      <c r="BS176" s="1"/>
      <c r="BT176" s="1"/>
      <c r="BU176" s="1"/>
      <c r="BV176" s="1"/>
      <c r="BW176" s="1"/>
      <c r="BX176" s="1"/>
      <c r="BY176" s="1"/>
      <c r="BZ176" s="1"/>
      <c r="CA176" s="1"/>
      <c r="CB176" s="1"/>
      <c r="CC176" s="1"/>
      <c r="CD176" s="1"/>
      <c r="CE176" s="1"/>
      <c r="CF176" s="1"/>
      <c r="CG176" s="1"/>
      <c r="CH176" s="1"/>
      <c r="CI176" s="1"/>
      <c r="CJ176" s="1"/>
      <c r="CK176" s="1"/>
      <c r="CL176" s="1"/>
      <c r="CM176" s="1"/>
      <c r="CN176" s="1"/>
      <c r="CO176" s="1"/>
      <c r="CP176" s="1"/>
      <c r="CQ176" s="1"/>
      <c r="CR176" s="1"/>
      <c r="CS176" s="1"/>
      <c r="CT176" s="1"/>
      <c r="CU176" s="1"/>
      <c r="CV176" s="1"/>
    </row>
    <row r="177" spans="13:100" x14ac:dyDescent="0.4">
      <c r="M177"/>
      <c r="N177" s="1"/>
      <c r="O177" s="1"/>
      <c r="P177" s="1"/>
      <c r="AO177" s="1"/>
      <c r="AP177" s="1"/>
      <c r="AQ177" s="1"/>
      <c r="AR177" s="1"/>
      <c r="AS177" s="1"/>
      <c r="AT177" s="1"/>
      <c r="AU177" s="1"/>
      <c r="AV177" s="1"/>
      <c r="AW177" s="1"/>
      <c r="AX177" s="1"/>
      <c r="AY177" s="1"/>
      <c r="AZ177" s="1"/>
      <c r="BA177" s="1"/>
      <c r="BB177" s="1"/>
      <c r="BC177" s="1"/>
      <c r="BD177" s="1"/>
      <c r="BE177" s="1"/>
      <c r="BF177" s="1"/>
      <c r="BG177" s="1"/>
      <c r="BH177" s="1"/>
      <c r="BI177" s="1"/>
      <c r="BJ177" s="1"/>
      <c r="BK177" s="1"/>
      <c r="BL177" s="1"/>
      <c r="BM177" s="1"/>
      <c r="BN177" s="1"/>
      <c r="BO177" s="1"/>
      <c r="BP177" s="1"/>
      <c r="BQ177" s="1"/>
      <c r="BR177" s="1"/>
      <c r="BS177" s="1"/>
      <c r="BT177" s="1"/>
      <c r="BU177" s="1"/>
      <c r="BV177" s="1"/>
      <c r="BW177" s="1"/>
      <c r="BX177" s="1"/>
      <c r="BY177" s="1"/>
      <c r="BZ177" s="1"/>
      <c r="CA177" s="1"/>
      <c r="CB177" s="1"/>
      <c r="CC177" s="1"/>
      <c r="CD177" s="1"/>
      <c r="CE177" s="1"/>
      <c r="CF177" s="1"/>
      <c r="CG177" s="1"/>
      <c r="CH177" s="1"/>
      <c r="CI177" s="1"/>
      <c r="CJ177" s="1"/>
      <c r="CK177" s="1"/>
      <c r="CL177" s="1"/>
      <c r="CM177" s="1"/>
      <c r="CN177" s="1"/>
      <c r="CO177" s="1"/>
      <c r="CP177" s="1"/>
      <c r="CQ177" s="1"/>
      <c r="CR177" s="1"/>
      <c r="CS177" s="1"/>
      <c r="CT177" s="1"/>
      <c r="CU177" s="1"/>
      <c r="CV177" s="1"/>
    </row>
    <row r="178" spans="13:100" x14ac:dyDescent="0.4">
      <c r="M178"/>
      <c r="N178" s="1"/>
      <c r="O178" s="1"/>
      <c r="P178" s="1"/>
      <c r="AO178" s="1"/>
      <c r="AP178" s="1"/>
      <c r="AQ178" s="1"/>
      <c r="AR178" s="1"/>
      <c r="AS178" s="1"/>
      <c r="AT178" s="1"/>
      <c r="AU178" s="1"/>
      <c r="AV178" s="1"/>
      <c r="AW178" s="1"/>
      <c r="AX178" s="1"/>
      <c r="AY178" s="1"/>
      <c r="AZ178" s="1"/>
      <c r="BA178" s="1"/>
      <c r="BB178" s="1"/>
      <c r="BC178" s="1"/>
      <c r="BD178" s="1"/>
      <c r="BE178" s="1"/>
      <c r="BF178" s="1"/>
      <c r="BG178" s="1"/>
      <c r="BH178" s="1"/>
      <c r="BI178" s="1"/>
      <c r="BJ178" s="1"/>
      <c r="BK178" s="1"/>
      <c r="BL178" s="1"/>
      <c r="BM178" s="1"/>
      <c r="BN178" s="1"/>
      <c r="BO178" s="1"/>
      <c r="BP178" s="1"/>
      <c r="BQ178" s="1"/>
      <c r="BR178" s="1"/>
      <c r="BS178" s="1"/>
      <c r="BT178" s="1"/>
      <c r="BU178" s="1"/>
      <c r="BV178" s="1"/>
      <c r="BW178" s="1"/>
      <c r="BX178" s="1"/>
      <c r="BY178" s="1"/>
      <c r="BZ178" s="1"/>
      <c r="CA178" s="1"/>
      <c r="CB178" s="1"/>
      <c r="CC178" s="1"/>
      <c r="CD178" s="1"/>
      <c r="CE178" s="1"/>
      <c r="CF178" s="1"/>
      <c r="CG178" s="1"/>
      <c r="CH178" s="1"/>
      <c r="CI178" s="1"/>
      <c r="CJ178" s="1"/>
      <c r="CK178" s="1"/>
      <c r="CL178" s="1"/>
      <c r="CM178" s="1"/>
      <c r="CN178" s="1"/>
      <c r="CO178" s="1"/>
      <c r="CP178" s="1"/>
      <c r="CQ178" s="1"/>
      <c r="CR178" s="1"/>
      <c r="CS178" s="1"/>
      <c r="CT178" s="1"/>
      <c r="CU178" s="1"/>
      <c r="CV178" s="1"/>
    </row>
    <row r="179" spans="13:100" x14ac:dyDescent="0.4">
      <c r="M179"/>
      <c r="N179" s="1"/>
      <c r="O179" s="1"/>
      <c r="P179" s="1"/>
      <c r="AO179" s="1"/>
      <c r="AP179" s="1"/>
      <c r="AQ179" s="1"/>
      <c r="AR179" s="1"/>
      <c r="AS179" s="1"/>
      <c r="AT179" s="1"/>
      <c r="AU179" s="1"/>
      <c r="AV179" s="1"/>
      <c r="AW179" s="1"/>
      <c r="AX179" s="1"/>
      <c r="AY179" s="1"/>
      <c r="AZ179" s="1"/>
      <c r="BA179" s="1"/>
      <c r="BB179" s="1"/>
      <c r="BC179" s="1"/>
      <c r="BD179" s="1"/>
      <c r="BE179" s="1"/>
      <c r="BF179" s="1"/>
      <c r="BG179" s="1"/>
      <c r="BH179" s="1"/>
      <c r="BI179" s="1"/>
      <c r="BJ179" s="1"/>
      <c r="BK179" s="1"/>
      <c r="BL179" s="1"/>
      <c r="BM179" s="1"/>
      <c r="BN179" s="1"/>
      <c r="BO179" s="1"/>
      <c r="BP179" s="1"/>
      <c r="BQ179" s="1"/>
      <c r="BR179" s="1"/>
      <c r="BS179" s="1"/>
      <c r="BT179" s="1"/>
      <c r="BU179" s="1"/>
      <c r="BV179" s="1"/>
      <c r="BW179" s="1"/>
      <c r="BX179" s="1"/>
      <c r="BY179" s="1"/>
      <c r="BZ179" s="1"/>
      <c r="CA179" s="1"/>
      <c r="CB179" s="1"/>
      <c r="CC179" s="1"/>
      <c r="CD179" s="1"/>
      <c r="CE179" s="1"/>
      <c r="CF179" s="1"/>
      <c r="CG179" s="1"/>
      <c r="CH179" s="1"/>
      <c r="CI179" s="1"/>
      <c r="CJ179" s="1"/>
      <c r="CK179" s="1"/>
      <c r="CL179" s="1"/>
      <c r="CM179" s="1"/>
      <c r="CN179" s="1"/>
      <c r="CO179" s="1"/>
      <c r="CP179" s="1"/>
      <c r="CQ179" s="1"/>
      <c r="CR179" s="1"/>
      <c r="CS179" s="1"/>
      <c r="CT179" s="1"/>
      <c r="CU179" s="1"/>
      <c r="CV179" s="1"/>
    </row>
    <row r="180" spans="13:100" x14ac:dyDescent="0.4">
      <c r="M180"/>
      <c r="N180" s="1"/>
      <c r="O180" s="1"/>
      <c r="P180" s="1"/>
      <c r="AO180" s="1"/>
      <c r="AP180" s="1"/>
      <c r="AQ180" s="1"/>
      <c r="AR180" s="1"/>
      <c r="AS180" s="1"/>
      <c r="AT180" s="1"/>
      <c r="AU180" s="1"/>
      <c r="AV180" s="1"/>
      <c r="AW180" s="1"/>
      <c r="AX180" s="1"/>
      <c r="AY180" s="1"/>
      <c r="AZ180" s="1"/>
      <c r="BA180" s="1"/>
      <c r="BB180" s="1"/>
      <c r="BC180" s="1"/>
      <c r="BD180" s="1"/>
      <c r="BE180" s="1"/>
      <c r="BF180" s="1"/>
      <c r="BG180" s="1"/>
      <c r="BH180" s="1"/>
      <c r="BI180" s="1"/>
      <c r="BJ180" s="1"/>
      <c r="BK180" s="1"/>
      <c r="BL180" s="1"/>
      <c r="BM180" s="1"/>
      <c r="BN180" s="1"/>
      <c r="BO180" s="1"/>
      <c r="BP180" s="1"/>
      <c r="BQ180" s="1"/>
      <c r="BR180" s="1"/>
      <c r="BS180" s="1"/>
      <c r="BT180" s="1"/>
      <c r="BU180" s="1"/>
      <c r="BV180" s="1"/>
      <c r="BW180" s="1"/>
      <c r="BX180" s="1"/>
      <c r="BY180" s="1"/>
      <c r="BZ180" s="1"/>
      <c r="CA180" s="1"/>
      <c r="CB180" s="1"/>
      <c r="CC180" s="1"/>
      <c r="CD180" s="1"/>
      <c r="CE180" s="1"/>
      <c r="CF180" s="1"/>
      <c r="CG180" s="1"/>
      <c r="CH180" s="1"/>
      <c r="CI180" s="1"/>
      <c r="CJ180" s="1"/>
      <c r="CK180" s="1"/>
      <c r="CL180" s="1"/>
      <c r="CM180" s="1"/>
      <c r="CN180" s="1"/>
      <c r="CO180" s="1"/>
      <c r="CP180" s="1"/>
      <c r="CQ180" s="1"/>
      <c r="CR180" s="1"/>
      <c r="CS180" s="1"/>
      <c r="CT180" s="1"/>
      <c r="CU180" s="1"/>
      <c r="CV180" s="1"/>
    </row>
    <row r="181" spans="13:100" x14ac:dyDescent="0.4">
      <c r="M181"/>
      <c r="N181" s="1"/>
      <c r="O181" s="1"/>
      <c r="P181" s="1"/>
      <c r="AO181" s="1"/>
      <c r="AP181" s="1"/>
      <c r="AQ181" s="1"/>
      <c r="AR181" s="1"/>
      <c r="AS181" s="1"/>
      <c r="AT181" s="1"/>
      <c r="AU181" s="1"/>
      <c r="AV181" s="1"/>
      <c r="AW181" s="1"/>
      <c r="AX181" s="1"/>
      <c r="AY181" s="1"/>
      <c r="AZ181" s="1"/>
      <c r="BA181" s="1"/>
      <c r="BB181" s="1"/>
      <c r="BC181" s="1"/>
      <c r="BD181" s="1"/>
      <c r="BE181" s="1"/>
      <c r="BF181" s="1"/>
      <c r="BG181" s="1"/>
      <c r="BH181" s="1"/>
      <c r="BI181" s="1"/>
      <c r="BJ181" s="1"/>
      <c r="BK181" s="1"/>
      <c r="BL181" s="1"/>
      <c r="BM181" s="1"/>
      <c r="BN181" s="1"/>
      <c r="BO181" s="1"/>
      <c r="BP181" s="1"/>
      <c r="BQ181" s="1"/>
      <c r="BR181" s="1"/>
      <c r="BS181" s="1"/>
      <c r="BT181" s="1"/>
      <c r="BU181" s="1"/>
      <c r="BV181" s="1"/>
      <c r="BW181" s="1"/>
      <c r="BX181" s="1"/>
      <c r="BY181" s="1"/>
      <c r="BZ181" s="1"/>
      <c r="CA181" s="1"/>
      <c r="CB181" s="1"/>
      <c r="CC181" s="1"/>
      <c r="CD181" s="1"/>
      <c r="CE181" s="1"/>
      <c r="CF181" s="1"/>
      <c r="CG181" s="1"/>
      <c r="CH181" s="1"/>
      <c r="CI181" s="1"/>
      <c r="CJ181" s="1"/>
      <c r="CK181" s="1"/>
      <c r="CL181" s="1"/>
      <c r="CM181" s="1"/>
      <c r="CN181" s="1"/>
      <c r="CO181" s="1"/>
      <c r="CP181" s="1"/>
      <c r="CQ181" s="1"/>
      <c r="CR181" s="1"/>
      <c r="CS181" s="1"/>
      <c r="CT181" s="1"/>
      <c r="CU181" s="1"/>
      <c r="CV181" s="1"/>
    </row>
    <row r="182" spans="13:100" x14ac:dyDescent="0.4">
      <c r="M182"/>
      <c r="N182" s="1"/>
      <c r="O182" s="1"/>
      <c r="P182" s="1"/>
      <c r="AO182" s="1"/>
      <c r="AP182" s="1"/>
      <c r="AQ182" s="1"/>
      <c r="AR182" s="1"/>
      <c r="AS182" s="1"/>
      <c r="AT182" s="1"/>
      <c r="AU182" s="1"/>
      <c r="AV182" s="1"/>
      <c r="AW182" s="1"/>
      <c r="AX182" s="1"/>
      <c r="AY182" s="1"/>
      <c r="AZ182" s="1"/>
      <c r="BA182" s="1"/>
      <c r="BB182" s="1"/>
      <c r="BC182" s="1"/>
      <c r="BD182" s="1"/>
      <c r="BE182" s="1"/>
      <c r="BF182" s="1"/>
      <c r="BG182" s="1"/>
      <c r="BH182" s="1"/>
      <c r="BI182" s="1"/>
      <c r="BJ182" s="1"/>
      <c r="BK182" s="1"/>
      <c r="BL182" s="1"/>
      <c r="BM182" s="1"/>
      <c r="BN182" s="1"/>
      <c r="BO182" s="1"/>
      <c r="BP182" s="1"/>
      <c r="BQ182" s="1"/>
      <c r="BR182" s="1"/>
      <c r="BS182" s="1"/>
      <c r="BT182" s="1"/>
      <c r="BU182" s="1"/>
      <c r="BV182" s="1"/>
      <c r="BW182" s="1"/>
      <c r="BX182" s="1"/>
      <c r="BY182" s="1"/>
      <c r="BZ182" s="1"/>
      <c r="CA182" s="1"/>
      <c r="CB182" s="1"/>
      <c r="CC182" s="1"/>
      <c r="CD182" s="1"/>
      <c r="CE182" s="1"/>
      <c r="CF182" s="1"/>
      <c r="CG182" s="1"/>
      <c r="CH182" s="1"/>
      <c r="CI182" s="1"/>
      <c r="CJ182" s="1"/>
      <c r="CK182" s="1"/>
      <c r="CL182" s="1"/>
      <c r="CM182" s="1"/>
      <c r="CN182" s="1"/>
      <c r="CO182" s="1"/>
      <c r="CP182" s="1"/>
      <c r="CQ182" s="1"/>
      <c r="CR182" s="1"/>
      <c r="CS182" s="1"/>
      <c r="CT182" s="1"/>
      <c r="CU182" s="1"/>
      <c r="CV182" s="1"/>
    </row>
    <row r="183" spans="13:100" x14ac:dyDescent="0.4">
      <c r="M183"/>
      <c r="N183" s="1"/>
      <c r="O183" s="1"/>
      <c r="P183" s="1"/>
      <c r="AO183" s="1"/>
      <c r="AP183" s="1"/>
      <c r="AQ183" s="1"/>
      <c r="AR183" s="1"/>
      <c r="AS183" s="1"/>
      <c r="AT183" s="1"/>
      <c r="AU183" s="1"/>
      <c r="AV183" s="1"/>
      <c r="AW183" s="1"/>
      <c r="AX183" s="1"/>
      <c r="AY183" s="1"/>
      <c r="AZ183" s="1"/>
      <c r="BA183" s="1"/>
      <c r="BB183" s="1"/>
      <c r="BC183" s="1"/>
      <c r="BD183" s="1"/>
      <c r="BE183" s="1"/>
      <c r="BF183" s="1"/>
      <c r="BG183" s="1"/>
      <c r="BH183" s="1"/>
      <c r="BI183" s="1"/>
      <c r="BJ183" s="1"/>
      <c r="BK183" s="1"/>
      <c r="BL183" s="1"/>
      <c r="BM183" s="1"/>
      <c r="BN183" s="1"/>
      <c r="BO183" s="1"/>
      <c r="BP183" s="1"/>
      <c r="BQ183" s="1"/>
      <c r="BR183" s="1"/>
      <c r="BS183" s="1"/>
      <c r="BT183" s="1"/>
      <c r="BU183" s="1"/>
      <c r="BV183" s="1"/>
      <c r="BW183" s="1"/>
      <c r="BX183" s="1"/>
      <c r="BY183" s="1"/>
      <c r="BZ183" s="1"/>
      <c r="CA183" s="1"/>
      <c r="CB183" s="1"/>
      <c r="CC183" s="1"/>
      <c r="CD183" s="1"/>
      <c r="CE183" s="1"/>
      <c r="CF183" s="1"/>
      <c r="CG183" s="1"/>
      <c r="CH183" s="1"/>
      <c r="CI183" s="1"/>
      <c r="CJ183" s="1"/>
      <c r="CK183" s="1"/>
      <c r="CL183" s="1"/>
      <c r="CM183" s="1"/>
      <c r="CN183" s="1"/>
      <c r="CO183" s="1"/>
      <c r="CP183" s="1"/>
      <c r="CQ183" s="1"/>
      <c r="CR183" s="1"/>
      <c r="CS183" s="1"/>
      <c r="CT183" s="1"/>
      <c r="CU183" s="1"/>
      <c r="CV183" s="1"/>
    </row>
    <row r="184" spans="13:100" x14ac:dyDescent="0.4">
      <c r="M184"/>
      <c r="N184" s="1"/>
      <c r="O184" s="1"/>
      <c r="P184" s="1"/>
      <c r="AO184" s="1"/>
      <c r="AP184" s="1"/>
      <c r="AQ184" s="1"/>
      <c r="AR184" s="1"/>
      <c r="AS184" s="1"/>
      <c r="AT184" s="1"/>
      <c r="AU184" s="1"/>
      <c r="AV184" s="1"/>
      <c r="AW184" s="1"/>
      <c r="AX184" s="1"/>
      <c r="AY184" s="1"/>
      <c r="AZ184" s="1"/>
      <c r="BA184" s="1"/>
      <c r="BB184" s="1"/>
      <c r="BC184" s="1"/>
      <c r="BD184" s="1"/>
      <c r="BE184" s="1"/>
      <c r="BF184" s="1"/>
      <c r="BG184" s="1"/>
      <c r="BH184" s="1"/>
      <c r="BI184" s="1"/>
      <c r="BJ184" s="1"/>
      <c r="BK184" s="1"/>
      <c r="BL184" s="1"/>
      <c r="BM184" s="1"/>
      <c r="BN184" s="1"/>
      <c r="BO184" s="1"/>
      <c r="BP184" s="1"/>
      <c r="BQ184" s="1"/>
      <c r="BR184" s="1"/>
      <c r="BS184" s="1"/>
      <c r="BT184" s="1"/>
      <c r="BU184" s="1"/>
      <c r="BV184" s="1"/>
      <c r="BW184" s="1"/>
      <c r="BX184" s="1"/>
      <c r="BY184" s="1"/>
      <c r="BZ184" s="1"/>
      <c r="CA184" s="1"/>
      <c r="CB184" s="1"/>
      <c r="CC184" s="1"/>
      <c r="CD184" s="1"/>
      <c r="CE184" s="1"/>
      <c r="CF184" s="1"/>
      <c r="CG184" s="1"/>
      <c r="CH184" s="1"/>
      <c r="CI184" s="1"/>
      <c r="CJ184" s="1"/>
      <c r="CK184" s="1"/>
      <c r="CL184" s="1"/>
      <c r="CM184" s="1"/>
      <c r="CN184" s="1"/>
      <c r="CO184" s="1"/>
      <c r="CP184" s="1"/>
      <c r="CQ184" s="1"/>
      <c r="CR184" s="1"/>
      <c r="CS184" s="1"/>
      <c r="CT184" s="1"/>
      <c r="CU184" s="1"/>
      <c r="CV184" s="1"/>
    </row>
    <row r="185" spans="13:100" x14ac:dyDescent="0.4">
      <c r="M185"/>
      <c r="N185" s="1"/>
      <c r="O185" s="1"/>
      <c r="P185" s="1"/>
      <c r="AO185" s="1"/>
      <c r="AP185" s="1"/>
      <c r="AQ185" s="1"/>
      <c r="AR185" s="1"/>
      <c r="AS185" s="1"/>
      <c r="AT185" s="1"/>
      <c r="AU185" s="1"/>
      <c r="AV185" s="1"/>
      <c r="AW185" s="1"/>
      <c r="AX185" s="1"/>
      <c r="AY185" s="1"/>
      <c r="AZ185" s="1"/>
      <c r="BA185" s="1"/>
      <c r="BB185" s="1"/>
      <c r="BC185" s="1"/>
      <c r="BD185" s="1"/>
      <c r="BE185" s="1"/>
      <c r="BF185" s="1"/>
      <c r="BG185" s="1"/>
      <c r="BH185" s="1"/>
      <c r="BI185" s="1"/>
      <c r="BJ185" s="1"/>
      <c r="BK185" s="1"/>
      <c r="BL185" s="1"/>
      <c r="BM185" s="1"/>
      <c r="BN185" s="1"/>
      <c r="BO185" s="1"/>
      <c r="BP185" s="1"/>
      <c r="BQ185" s="1"/>
      <c r="BR185" s="1"/>
      <c r="BS185" s="1"/>
      <c r="BT185" s="1"/>
      <c r="BU185" s="1"/>
      <c r="BV185" s="1"/>
      <c r="BW185" s="1"/>
      <c r="BX185" s="1"/>
      <c r="BY185" s="1"/>
      <c r="BZ185" s="1"/>
      <c r="CA185" s="1"/>
      <c r="CB185" s="1"/>
      <c r="CC185" s="1"/>
      <c r="CD185" s="1"/>
      <c r="CE185" s="1"/>
      <c r="CF185" s="1"/>
      <c r="CG185" s="1"/>
      <c r="CH185" s="1"/>
      <c r="CI185" s="1"/>
      <c r="CJ185" s="1"/>
      <c r="CK185" s="1"/>
      <c r="CL185" s="1"/>
      <c r="CM185" s="1"/>
      <c r="CN185" s="1"/>
      <c r="CO185" s="1"/>
      <c r="CP185" s="1"/>
      <c r="CQ185" s="1"/>
      <c r="CR185" s="1"/>
      <c r="CS185" s="1"/>
      <c r="CT185" s="1"/>
      <c r="CU185" s="1"/>
      <c r="CV185" s="1"/>
    </row>
    <row r="186" spans="13:100" x14ac:dyDescent="0.4">
      <c r="M186"/>
      <c r="N186" s="1"/>
      <c r="O186" s="1"/>
      <c r="P186" s="1"/>
      <c r="AO186" s="1"/>
      <c r="AP186" s="1"/>
      <c r="AQ186" s="1"/>
      <c r="AR186" s="1"/>
      <c r="AS186" s="1"/>
      <c r="AT186" s="1"/>
      <c r="AU186" s="1"/>
      <c r="AV186" s="1"/>
      <c r="AW186" s="1"/>
      <c r="AX186" s="1"/>
      <c r="AY186" s="1"/>
      <c r="AZ186" s="1"/>
      <c r="BA186" s="1"/>
      <c r="BB186" s="1"/>
      <c r="BC186" s="1"/>
      <c r="BD186" s="1"/>
      <c r="BE186" s="1"/>
      <c r="BF186" s="1"/>
      <c r="BG186" s="1"/>
      <c r="BH186" s="1"/>
      <c r="BI186" s="1"/>
      <c r="BJ186" s="1"/>
      <c r="BK186" s="1"/>
      <c r="BL186" s="1"/>
      <c r="BM186" s="1"/>
      <c r="BN186" s="1"/>
      <c r="BO186" s="1"/>
      <c r="BP186" s="1"/>
      <c r="BQ186" s="1"/>
      <c r="BR186" s="1"/>
      <c r="BS186" s="1"/>
      <c r="BT186" s="1"/>
      <c r="BU186" s="1"/>
      <c r="BV186" s="1"/>
      <c r="BW186" s="1"/>
      <c r="BX186" s="1"/>
      <c r="BY186" s="1"/>
      <c r="BZ186" s="1"/>
      <c r="CA186" s="1"/>
      <c r="CB186" s="1"/>
      <c r="CC186" s="1"/>
      <c r="CD186" s="1"/>
      <c r="CE186" s="1"/>
      <c r="CF186" s="1"/>
      <c r="CG186" s="1"/>
      <c r="CH186" s="1"/>
      <c r="CI186" s="1"/>
      <c r="CJ186" s="1"/>
      <c r="CK186" s="1"/>
      <c r="CL186" s="1"/>
      <c r="CM186" s="1"/>
      <c r="CN186" s="1"/>
      <c r="CO186" s="1"/>
      <c r="CP186" s="1"/>
      <c r="CQ186" s="1"/>
      <c r="CR186" s="1"/>
      <c r="CS186" s="1"/>
      <c r="CT186" s="1"/>
      <c r="CU186" s="1"/>
      <c r="CV186" s="1"/>
    </row>
    <row r="187" spans="13:100" x14ac:dyDescent="0.4">
      <c r="M187"/>
      <c r="N187" s="1"/>
      <c r="O187" s="1"/>
      <c r="P187" s="1"/>
      <c r="AO187" s="1"/>
      <c r="AP187" s="1"/>
      <c r="AQ187" s="1"/>
      <c r="AR187" s="1"/>
      <c r="AS187" s="1"/>
      <c r="AT187" s="1"/>
      <c r="AU187" s="1"/>
      <c r="AV187" s="1"/>
      <c r="AW187" s="1"/>
      <c r="AX187" s="1"/>
      <c r="AY187" s="1"/>
      <c r="AZ187" s="1"/>
      <c r="BA187" s="1"/>
      <c r="BB187" s="1"/>
      <c r="BC187" s="1"/>
      <c r="BD187" s="1"/>
      <c r="BE187" s="1"/>
      <c r="BF187" s="1"/>
      <c r="BG187" s="1"/>
      <c r="BH187" s="1"/>
      <c r="BI187" s="1"/>
      <c r="BJ187" s="1"/>
      <c r="BK187" s="1"/>
      <c r="BL187" s="1"/>
      <c r="BM187" s="1"/>
      <c r="BN187" s="1"/>
      <c r="BO187" s="1"/>
      <c r="BP187" s="1"/>
      <c r="BQ187" s="1"/>
      <c r="BR187" s="1"/>
      <c r="BS187" s="1"/>
      <c r="BT187" s="1"/>
      <c r="BU187" s="1"/>
      <c r="BV187" s="1"/>
      <c r="BW187" s="1"/>
      <c r="BX187" s="1"/>
      <c r="BY187" s="1"/>
      <c r="BZ187" s="1"/>
      <c r="CA187" s="1"/>
      <c r="CB187" s="1"/>
      <c r="CC187" s="1"/>
      <c r="CD187" s="1"/>
      <c r="CE187" s="1"/>
      <c r="CF187" s="1"/>
      <c r="CG187" s="1"/>
      <c r="CH187" s="1"/>
      <c r="CI187" s="1"/>
      <c r="CJ187" s="1"/>
      <c r="CK187" s="1"/>
      <c r="CL187" s="1"/>
      <c r="CM187" s="1"/>
      <c r="CN187" s="1"/>
      <c r="CO187" s="1"/>
      <c r="CP187" s="1"/>
      <c r="CQ187" s="1"/>
      <c r="CR187" s="1"/>
      <c r="CS187" s="1"/>
      <c r="CT187" s="1"/>
      <c r="CU187" s="1"/>
      <c r="CV187" s="1"/>
    </row>
    <row r="188" spans="13:100" x14ac:dyDescent="0.4">
      <c r="M188"/>
      <c r="N188" s="1"/>
      <c r="O188" s="1"/>
      <c r="P188" s="1"/>
      <c r="AO188" s="1"/>
      <c r="AP188" s="1"/>
      <c r="AQ188" s="1"/>
      <c r="AR188" s="1"/>
      <c r="AS188" s="1"/>
      <c r="AT188" s="1"/>
      <c r="AU188" s="1"/>
      <c r="AV188" s="1"/>
      <c r="AW188" s="1"/>
      <c r="AX188" s="1"/>
      <c r="AY188" s="1"/>
      <c r="AZ188" s="1"/>
      <c r="BA188" s="1"/>
      <c r="BB188" s="1"/>
      <c r="BC188" s="1"/>
      <c r="BD188" s="1"/>
      <c r="BE188" s="1"/>
      <c r="BF188" s="1"/>
      <c r="BG188" s="1"/>
      <c r="BH188" s="1"/>
      <c r="BI188" s="1"/>
      <c r="BJ188" s="1"/>
      <c r="BK188" s="1"/>
      <c r="BL188" s="1"/>
      <c r="BM188" s="1"/>
      <c r="BN188" s="1"/>
      <c r="BO188" s="1"/>
      <c r="BP188" s="1"/>
      <c r="BQ188" s="1"/>
      <c r="BR188" s="1"/>
      <c r="BS188" s="1"/>
      <c r="BT188" s="1"/>
      <c r="BU188" s="1"/>
      <c r="BV188" s="1"/>
      <c r="BW188" s="1"/>
      <c r="BX188" s="1"/>
      <c r="BY188" s="1"/>
      <c r="BZ188" s="1"/>
      <c r="CA188" s="1"/>
      <c r="CB188" s="1"/>
      <c r="CC188" s="1"/>
      <c r="CD188" s="1"/>
      <c r="CE188" s="1"/>
      <c r="CF188" s="1"/>
      <c r="CG188" s="1"/>
      <c r="CH188" s="1"/>
      <c r="CI188" s="1"/>
      <c r="CJ188" s="1"/>
      <c r="CK188" s="1"/>
      <c r="CL188" s="1"/>
      <c r="CM188" s="1"/>
      <c r="CN188" s="1"/>
      <c r="CO188" s="1"/>
      <c r="CP188" s="1"/>
      <c r="CQ188" s="1"/>
      <c r="CR188" s="1"/>
      <c r="CS188" s="1"/>
      <c r="CT188" s="1"/>
      <c r="CU188" s="1"/>
      <c r="CV188" s="1"/>
    </row>
    <row r="189" spans="13:100" x14ac:dyDescent="0.4">
      <c r="M189"/>
      <c r="N189" s="1"/>
      <c r="O189" s="1"/>
      <c r="P189" s="1"/>
      <c r="AO189" s="1"/>
      <c r="AP189" s="1"/>
      <c r="AQ189" s="1"/>
      <c r="AR189" s="1"/>
      <c r="AS189" s="1"/>
      <c r="AT189" s="1"/>
      <c r="AU189" s="1"/>
      <c r="AV189" s="1"/>
      <c r="AW189" s="1"/>
      <c r="AX189" s="1"/>
      <c r="AY189" s="1"/>
      <c r="AZ189" s="1"/>
      <c r="BA189" s="1"/>
      <c r="BB189" s="1"/>
      <c r="BC189" s="1"/>
      <c r="BD189" s="1"/>
      <c r="BE189" s="1"/>
      <c r="BF189" s="1"/>
      <c r="BG189" s="1"/>
      <c r="BH189" s="1"/>
      <c r="BI189" s="1"/>
      <c r="BJ189" s="1"/>
      <c r="BK189" s="1"/>
      <c r="BL189" s="1"/>
      <c r="BM189" s="1"/>
      <c r="BN189" s="1"/>
      <c r="BO189" s="1"/>
      <c r="BP189" s="1"/>
      <c r="BQ189" s="1"/>
      <c r="BR189" s="1"/>
      <c r="BS189" s="1"/>
      <c r="BT189" s="1"/>
      <c r="BU189" s="1"/>
      <c r="BV189" s="1"/>
      <c r="BW189" s="1"/>
      <c r="BX189" s="1"/>
      <c r="BY189" s="1"/>
      <c r="BZ189" s="1"/>
      <c r="CA189" s="1"/>
      <c r="CB189" s="1"/>
      <c r="CC189" s="1"/>
      <c r="CD189" s="1"/>
      <c r="CE189" s="1"/>
      <c r="CF189" s="1"/>
      <c r="CG189" s="1"/>
      <c r="CH189" s="1"/>
      <c r="CI189" s="1"/>
      <c r="CJ189" s="1"/>
      <c r="CK189" s="1"/>
      <c r="CL189" s="1"/>
      <c r="CM189" s="1"/>
      <c r="CN189" s="1"/>
      <c r="CO189" s="1"/>
      <c r="CP189" s="1"/>
      <c r="CQ189" s="1"/>
      <c r="CR189" s="1"/>
      <c r="CS189" s="1"/>
      <c r="CT189" s="1"/>
      <c r="CU189" s="1"/>
      <c r="CV189" s="1"/>
    </row>
    <row r="190" spans="13:100" x14ac:dyDescent="0.4">
      <c r="M190"/>
      <c r="N190" s="1"/>
      <c r="O190" s="1"/>
      <c r="P190" s="1"/>
      <c r="AO190" s="1"/>
      <c r="AP190" s="1"/>
      <c r="AQ190" s="1"/>
      <c r="AR190" s="1"/>
      <c r="AS190" s="1"/>
      <c r="AT190" s="1"/>
      <c r="AU190" s="1"/>
      <c r="AV190" s="1"/>
      <c r="AW190" s="1"/>
      <c r="AX190" s="1"/>
      <c r="AY190" s="1"/>
      <c r="AZ190" s="1"/>
      <c r="BA190" s="1"/>
      <c r="BB190" s="1"/>
      <c r="BC190" s="1"/>
      <c r="BD190" s="1"/>
      <c r="BE190" s="1"/>
      <c r="BF190" s="1"/>
      <c r="BG190" s="1"/>
      <c r="BH190" s="1"/>
      <c r="BI190" s="1"/>
      <c r="BJ190" s="1"/>
      <c r="BK190" s="1"/>
      <c r="BL190" s="1"/>
      <c r="BM190" s="1"/>
      <c r="BN190" s="1"/>
      <c r="BO190" s="1"/>
      <c r="BP190" s="1"/>
      <c r="BQ190" s="1"/>
      <c r="BR190" s="1"/>
      <c r="BS190" s="1"/>
      <c r="BT190" s="1"/>
      <c r="BU190" s="1"/>
      <c r="BV190" s="1"/>
      <c r="BW190" s="1"/>
      <c r="BX190" s="1"/>
      <c r="BY190" s="1"/>
      <c r="BZ190" s="1"/>
      <c r="CA190" s="1"/>
      <c r="CB190" s="1"/>
      <c r="CC190" s="1"/>
      <c r="CD190" s="1"/>
      <c r="CE190" s="1"/>
      <c r="CF190" s="1"/>
      <c r="CG190" s="1"/>
      <c r="CH190" s="1"/>
      <c r="CI190" s="1"/>
      <c r="CJ190" s="1"/>
      <c r="CK190" s="1"/>
      <c r="CL190" s="1"/>
      <c r="CM190" s="1"/>
      <c r="CN190" s="1"/>
      <c r="CO190" s="1"/>
      <c r="CP190" s="1"/>
      <c r="CQ190" s="1"/>
      <c r="CR190" s="1"/>
      <c r="CS190" s="1"/>
      <c r="CT190" s="1"/>
      <c r="CU190" s="1"/>
      <c r="CV190" s="1"/>
    </row>
    <row r="191" spans="13:100" x14ac:dyDescent="0.4">
      <c r="M191"/>
      <c r="N191" s="1"/>
      <c r="O191" s="1"/>
      <c r="P191" s="1"/>
      <c r="AO191" s="1"/>
      <c r="AP191" s="1"/>
      <c r="AQ191" s="1"/>
      <c r="AR191" s="1"/>
      <c r="AS191" s="1"/>
      <c r="AT191" s="1"/>
      <c r="AU191" s="1"/>
      <c r="AV191" s="1"/>
      <c r="AW191" s="1"/>
      <c r="AX191" s="1"/>
      <c r="AY191" s="1"/>
      <c r="AZ191" s="1"/>
      <c r="BA191" s="1"/>
      <c r="BB191" s="1"/>
      <c r="BC191" s="1"/>
      <c r="BD191" s="1"/>
      <c r="BE191" s="1"/>
      <c r="BF191" s="1"/>
      <c r="BG191" s="1"/>
      <c r="BH191" s="1"/>
      <c r="BI191" s="1"/>
      <c r="BJ191" s="1"/>
      <c r="BK191" s="1"/>
      <c r="BL191" s="1"/>
      <c r="BM191" s="1"/>
      <c r="BN191" s="1"/>
      <c r="BO191" s="1"/>
      <c r="BP191" s="1"/>
      <c r="BQ191" s="1"/>
      <c r="BR191" s="1"/>
      <c r="BS191" s="1"/>
      <c r="BT191" s="1"/>
      <c r="BU191" s="1"/>
      <c r="BV191" s="1"/>
      <c r="BW191" s="1"/>
      <c r="BX191" s="1"/>
      <c r="BY191" s="1"/>
      <c r="BZ191" s="1"/>
      <c r="CA191" s="1"/>
      <c r="CB191" s="1"/>
      <c r="CC191" s="1"/>
      <c r="CD191" s="1"/>
      <c r="CE191" s="1"/>
      <c r="CF191" s="1"/>
      <c r="CG191" s="1"/>
      <c r="CH191" s="1"/>
      <c r="CI191" s="1"/>
      <c r="CJ191" s="1"/>
      <c r="CK191" s="1"/>
      <c r="CL191" s="1"/>
      <c r="CM191" s="1"/>
      <c r="CN191" s="1"/>
      <c r="CO191" s="1"/>
      <c r="CP191" s="1"/>
      <c r="CQ191" s="1"/>
      <c r="CR191" s="1"/>
      <c r="CS191" s="1"/>
      <c r="CT191" s="1"/>
      <c r="CU191" s="1"/>
      <c r="CV191" s="1"/>
    </row>
    <row r="192" spans="13:100" x14ac:dyDescent="0.4">
      <c r="M192"/>
      <c r="N192" s="1"/>
      <c r="O192" s="1"/>
      <c r="P192" s="1"/>
      <c r="AO192" s="1"/>
      <c r="AP192" s="1"/>
      <c r="AQ192" s="1"/>
      <c r="AR192" s="1"/>
      <c r="AS192" s="1"/>
      <c r="AT192" s="1"/>
      <c r="AU192" s="1"/>
      <c r="AV192" s="1"/>
      <c r="AW192" s="1"/>
      <c r="AX192" s="1"/>
      <c r="AY192" s="1"/>
      <c r="AZ192" s="1"/>
      <c r="BA192" s="1"/>
      <c r="BB192" s="1"/>
      <c r="BC192" s="1"/>
      <c r="BD192" s="1"/>
      <c r="BE192" s="1"/>
      <c r="BF192" s="1"/>
      <c r="BG192" s="1"/>
      <c r="BH192" s="1"/>
      <c r="BI192" s="1"/>
      <c r="BJ192" s="1"/>
      <c r="BK192" s="1"/>
      <c r="BL192" s="1"/>
      <c r="BM192" s="1"/>
      <c r="BN192" s="1"/>
      <c r="BO192" s="1"/>
      <c r="BP192" s="1"/>
      <c r="BQ192" s="1"/>
      <c r="BR192" s="1"/>
      <c r="BS192" s="1"/>
      <c r="BT192" s="1"/>
      <c r="BU192" s="1"/>
      <c r="BV192" s="1"/>
      <c r="BW192" s="1"/>
      <c r="BX192" s="1"/>
      <c r="BY192" s="1"/>
      <c r="BZ192" s="1"/>
      <c r="CA192" s="1"/>
      <c r="CB192" s="1"/>
      <c r="CC192" s="1"/>
      <c r="CD192" s="1"/>
      <c r="CE192" s="1"/>
      <c r="CF192" s="1"/>
      <c r="CG192" s="1"/>
      <c r="CH192" s="1"/>
      <c r="CI192" s="1"/>
      <c r="CJ192" s="1"/>
      <c r="CK192" s="1"/>
      <c r="CL192" s="1"/>
      <c r="CM192" s="1"/>
      <c r="CN192" s="1"/>
      <c r="CO192" s="1"/>
      <c r="CP192" s="1"/>
      <c r="CQ192" s="1"/>
      <c r="CR192" s="1"/>
      <c r="CS192" s="1"/>
      <c r="CT192" s="1"/>
      <c r="CU192" s="1"/>
      <c r="CV192" s="1"/>
    </row>
    <row r="193" spans="13:100" x14ac:dyDescent="0.4">
      <c r="M193"/>
      <c r="N193" s="1"/>
      <c r="O193" s="1"/>
      <c r="P193" s="1"/>
      <c r="AO193" s="1"/>
      <c r="AP193" s="1"/>
      <c r="AQ193" s="1"/>
      <c r="AR193" s="1"/>
      <c r="AS193" s="1"/>
      <c r="AT193" s="1"/>
      <c r="AU193" s="1"/>
      <c r="AV193" s="1"/>
      <c r="AW193" s="1"/>
      <c r="AX193" s="1"/>
      <c r="AY193" s="1"/>
      <c r="AZ193" s="1"/>
      <c r="BA193" s="1"/>
      <c r="BB193" s="1"/>
      <c r="BC193" s="1"/>
      <c r="BD193" s="1"/>
      <c r="BE193" s="1"/>
      <c r="BF193" s="1"/>
      <c r="BG193" s="1"/>
      <c r="BH193" s="1"/>
      <c r="BI193" s="1"/>
      <c r="BJ193" s="1"/>
      <c r="BK193" s="1"/>
      <c r="BL193" s="1"/>
      <c r="BM193" s="1"/>
      <c r="BN193" s="1"/>
      <c r="BO193" s="1"/>
      <c r="BP193" s="1"/>
      <c r="BQ193" s="1"/>
      <c r="BR193" s="1"/>
      <c r="BS193" s="1"/>
      <c r="BT193" s="1"/>
      <c r="BU193" s="1"/>
      <c r="BV193" s="1"/>
      <c r="BW193" s="1"/>
      <c r="BX193" s="1"/>
      <c r="BY193" s="1"/>
      <c r="BZ193" s="1"/>
      <c r="CA193" s="1"/>
      <c r="CB193" s="1"/>
      <c r="CC193" s="1"/>
      <c r="CD193" s="1"/>
      <c r="CE193" s="1"/>
      <c r="CF193" s="1"/>
      <c r="CG193" s="1"/>
      <c r="CH193" s="1"/>
      <c r="CI193" s="1"/>
      <c r="CJ193" s="1"/>
      <c r="CK193" s="1"/>
      <c r="CL193" s="1"/>
      <c r="CM193" s="1"/>
      <c r="CN193" s="1"/>
      <c r="CO193" s="1"/>
      <c r="CP193" s="1"/>
      <c r="CQ193" s="1"/>
      <c r="CR193" s="1"/>
      <c r="CS193" s="1"/>
      <c r="CT193" s="1"/>
      <c r="CU193" s="1"/>
      <c r="CV193" s="1"/>
    </row>
    <row r="194" spans="13:100" x14ac:dyDescent="0.4">
      <c r="M194"/>
      <c r="N194" s="1"/>
      <c r="O194" s="1"/>
      <c r="P194" s="1"/>
      <c r="AO194" s="1"/>
      <c r="AP194" s="1"/>
      <c r="AQ194" s="1"/>
      <c r="AR194" s="1"/>
      <c r="AS194" s="1"/>
      <c r="AT194" s="1"/>
      <c r="AU194" s="1"/>
      <c r="AV194" s="1"/>
      <c r="AW194" s="1"/>
      <c r="AX194" s="1"/>
      <c r="AY194" s="1"/>
      <c r="AZ194" s="1"/>
      <c r="BA194" s="1"/>
      <c r="BB194" s="1"/>
      <c r="BC194" s="1"/>
      <c r="BD194" s="1"/>
      <c r="BE194" s="1"/>
      <c r="BF194" s="1"/>
      <c r="BG194" s="1"/>
      <c r="BH194" s="1"/>
      <c r="BI194" s="1"/>
      <c r="BJ194" s="1"/>
      <c r="BK194" s="1"/>
      <c r="BL194" s="1"/>
      <c r="BM194" s="1"/>
      <c r="BN194" s="1"/>
      <c r="BO194" s="1"/>
      <c r="BP194" s="1"/>
      <c r="BQ194" s="1"/>
      <c r="BR194" s="1"/>
      <c r="BS194" s="1"/>
      <c r="BT194" s="1"/>
      <c r="BU194" s="1"/>
      <c r="BV194" s="1"/>
      <c r="BW194" s="1"/>
      <c r="BX194" s="1"/>
      <c r="BY194" s="1"/>
      <c r="BZ194" s="1"/>
      <c r="CA194" s="1"/>
      <c r="CB194" s="1"/>
      <c r="CC194" s="1"/>
      <c r="CD194" s="1"/>
      <c r="CE194" s="1"/>
      <c r="CF194" s="1"/>
      <c r="CG194" s="1"/>
      <c r="CH194" s="1"/>
      <c r="CI194" s="1"/>
      <c r="CJ194" s="1"/>
      <c r="CK194" s="1"/>
      <c r="CL194" s="1"/>
      <c r="CM194" s="1"/>
      <c r="CN194" s="1"/>
      <c r="CO194" s="1"/>
      <c r="CP194" s="1"/>
      <c r="CQ194" s="1"/>
      <c r="CR194" s="1"/>
      <c r="CS194" s="1"/>
      <c r="CT194" s="1"/>
      <c r="CU194" s="1"/>
      <c r="CV194" s="1"/>
    </row>
    <row r="195" spans="13:100" x14ac:dyDescent="0.4">
      <c r="M195"/>
      <c r="N195" s="1"/>
      <c r="O195" s="1"/>
      <c r="P195" s="1"/>
      <c r="AO195" s="1"/>
      <c r="AP195" s="1"/>
      <c r="AQ195" s="1"/>
      <c r="AR195" s="1"/>
      <c r="AS195" s="1"/>
      <c r="AT195" s="1"/>
      <c r="AU195" s="1"/>
      <c r="AV195" s="1"/>
      <c r="AW195" s="1"/>
      <c r="AX195" s="1"/>
      <c r="AY195" s="1"/>
      <c r="AZ195" s="1"/>
      <c r="BA195" s="1"/>
      <c r="BB195" s="1"/>
      <c r="BC195" s="1"/>
      <c r="BD195" s="1"/>
      <c r="BE195" s="1"/>
      <c r="BF195" s="1"/>
      <c r="BG195" s="1"/>
      <c r="BH195" s="1"/>
      <c r="BI195" s="1"/>
      <c r="BJ195" s="1"/>
      <c r="BK195" s="1"/>
      <c r="BL195" s="1"/>
      <c r="BM195" s="1"/>
      <c r="BN195" s="1"/>
      <c r="BO195" s="1"/>
      <c r="BP195" s="1"/>
      <c r="BQ195" s="1"/>
      <c r="BR195" s="1"/>
      <c r="BS195" s="1"/>
      <c r="BT195" s="1"/>
      <c r="BU195" s="1"/>
      <c r="BV195" s="1"/>
      <c r="BW195" s="1"/>
      <c r="BX195" s="1"/>
      <c r="BY195" s="1"/>
      <c r="BZ195" s="1"/>
      <c r="CA195" s="1"/>
      <c r="CB195" s="1"/>
      <c r="CC195" s="1"/>
      <c r="CD195" s="1"/>
      <c r="CE195" s="1"/>
      <c r="CF195" s="1"/>
      <c r="CG195" s="1"/>
      <c r="CH195" s="1"/>
      <c r="CI195" s="1"/>
      <c r="CJ195" s="1"/>
      <c r="CK195" s="1"/>
      <c r="CL195" s="1"/>
      <c r="CM195" s="1"/>
      <c r="CN195" s="1"/>
      <c r="CO195" s="1"/>
      <c r="CP195" s="1"/>
      <c r="CQ195" s="1"/>
      <c r="CR195" s="1"/>
      <c r="CS195" s="1"/>
      <c r="CT195" s="1"/>
      <c r="CU195" s="1"/>
      <c r="CV195" s="1"/>
    </row>
    <row r="196" spans="13:100" x14ac:dyDescent="0.4">
      <c r="M196"/>
      <c r="N196" s="1"/>
      <c r="O196" s="1"/>
      <c r="P196" s="1"/>
      <c r="AO196" s="1"/>
      <c r="AP196" s="1"/>
      <c r="AQ196" s="1"/>
      <c r="AR196" s="1"/>
      <c r="AS196" s="1"/>
      <c r="AT196" s="1"/>
      <c r="AU196" s="1"/>
      <c r="AV196" s="1"/>
      <c r="AW196" s="1"/>
      <c r="AX196" s="1"/>
      <c r="AY196" s="1"/>
      <c r="AZ196" s="1"/>
      <c r="BA196" s="1"/>
      <c r="BB196" s="1"/>
      <c r="BC196" s="1"/>
      <c r="BD196" s="1"/>
      <c r="BE196" s="1"/>
      <c r="BF196" s="1"/>
      <c r="BG196" s="1"/>
      <c r="BH196" s="1"/>
      <c r="BI196" s="1"/>
      <c r="BJ196" s="1"/>
      <c r="BK196" s="1"/>
      <c r="BL196" s="1"/>
      <c r="BM196" s="1"/>
      <c r="BN196" s="1"/>
      <c r="BO196" s="1"/>
      <c r="BP196" s="1"/>
      <c r="BQ196" s="1"/>
      <c r="BR196" s="1"/>
      <c r="BS196" s="1"/>
      <c r="BT196" s="1"/>
      <c r="BU196" s="1"/>
      <c r="BV196" s="1"/>
      <c r="BW196" s="1"/>
      <c r="BX196" s="1"/>
      <c r="BY196" s="1"/>
      <c r="BZ196" s="1"/>
      <c r="CA196" s="1"/>
      <c r="CB196" s="1"/>
      <c r="CC196" s="1"/>
      <c r="CD196" s="1"/>
      <c r="CE196" s="1"/>
      <c r="CF196" s="1"/>
      <c r="CG196" s="1"/>
      <c r="CH196" s="1"/>
      <c r="CI196" s="1"/>
      <c r="CJ196" s="1"/>
      <c r="CK196" s="1"/>
      <c r="CL196" s="1"/>
      <c r="CM196" s="1"/>
      <c r="CN196" s="1"/>
      <c r="CO196" s="1"/>
      <c r="CP196" s="1"/>
      <c r="CQ196" s="1"/>
      <c r="CR196" s="1"/>
      <c r="CS196" s="1"/>
      <c r="CT196" s="1"/>
      <c r="CU196" s="1"/>
      <c r="CV196" s="1"/>
    </row>
    <row r="197" spans="13:100" x14ac:dyDescent="0.4">
      <c r="M197"/>
      <c r="N197" s="1"/>
      <c r="O197" s="1"/>
      <c r="P197" s="1"/>
      <c r="AO197" s="1"/>
      <c r="AP197" s="1"/>
      <c r="AQ197" s="1"/>
      <c r="AR197" s="1"/>
      <c r="AS197" s="1"/>
      <c r="AT197" s="1"/>
      <c r="AU197" s="1"/>
      <c r="AV197" s="1"/>
      <c r="AW197" s="1"/>
      <c r="AX197" s="1"/>
      <c r="AY197" s="1"/>
      <c r="AZ197" s="1"/>
      <c r="BA197" s="1"/>
      <c r="BB197" s="1"/>
      <c r="BC197" s="1"/>
      <c r="BD197" s="1"/>
      <c r="BE197" s="1"/>
      <c r="BF197" s="1"/>
      <c r="BG197" s="1"/>
      <c r="BH197" s="1"/>
      <c r="BI197" s="1"/>
      <c r="BJ197" s="1"/>
      <c r="BK197" s="1"/>
      <c r="BL197" s="1"/>
      <c r="BM197" s="1"/>
      <c r="BN197" s="1"/>
      <c r="BO197" s="1"/>
      <c r="BP197" s="1"/>
      <c r="BQ197" s="1"/>
      <c r="BR197" s="1"/>
      <c r="BS197" s="1"/>
      <c r="BT197" s="1"/>
      <c r="BU197" s="1"/>
      <c r="BV197" s="1"/>
      <c r="BW197" s="1"/>
      <c r="BX197" s="1"/>
      <c r="BY197" s="1"/>
      <c r="BZ197" s="1"/>
      <c r="CA197" s="1"/>
      <c r="CB197" s="1"/>
      <c r="CC197" s="1"/>
      <c r="CD197" s="1"/>
      <c r="CE197" s="1"/>
      <c r="CF197" s="1"/>
      <c r="CG197" s="1"/>
      <c r="CH197" s="1"/>
      <c r="CI197" s="1"/>
      <c r="CJ197" s="1"/>
      <c r="CK197" s="1"/>
      <c r="CL197" s="1"/>
      <c r="CM197" s="1"/>
      <c r="CN197" s="1"/>
      <c r="CO197" s="1"/>
      <c r="CP197" s="1"/>
      <c r="CQ197" s="1"/>
      <c r="CR197" s="1"/>
      <c r="CS197" s="1"/>
      <c r="CT197" s="1"/>
      <c r="CU197" s="1"/>
      <c r="CV197" s="1"/>
    </row>
    <row r="198" spans="13:100" x14ac:dyDescent="0.4">
      <c r="M198"/>
      <c r="N198" s="1"/>
      <c r="O198" s="1"/>
      <c r="P198" s="1"/>
      <c r="AO198" s="1"/>
      <c r="AP198" s="1"/>
      <c r="AQ198" s="1"/>
      <c r="AR198" s="1"/>
      <c r="AS198" s="1"/>
      <c r="AT198" s="1"/>
      <c r="AU198" s="1"/>
      <c r="AV198" s="1"/>
      <c r="AW198" s="1"/>
      <c r="AX198" s="1"/>
      <c r="AY198" s="1"/>
      <c r="AZ198" s="1"/>
      <c r="BA198" s="1"/>
      <c r="BB198" s="1"/>
      <c r="BC198" s="1"/>
      <c r="BD198" s="1"/>
      <c r="BE198" s="1"/>
      <c r="BF198" s="1"/>
      <c r="BG198" s="1"/>
      <c r="BH198" s="1"/>
      <c r="BI198" s="1"/>
      <c r="BJ198" s="1"/>
      <c r="BK198" s="1"/>
      <c r="BL198" s="1"/>
      <c r="BM198" s="1"/>
      <c r="BN198" s="1"/>
      <c r="BO198" s="1"/>
      <c r="BP198" s="1"/>
      <c r="BQ198" s="1"/>
      <c r="BR198" s="1"/>
      <c r="BS198" s="1"/>
      <c r="BT198" s="1"/>
      <c r="BU198" s="1"/>
      <c r="BV198" s="1"/>
      <c r="BW198" s="1"/>
      <c r="BX198" s="1"/>
      <c r="BY198" s="1"/>
      <c r="BZ198" s="1"/>
      <c r="CA198" s="1"/>
      <c r="CB198" s="1"/>
      <c r="CC198" s="1"/>
      <c r="CD198" s="1"/>
      <c r="CE198" s="1"/>
      <c r="CF198" s="1"/>
      <c r="CG198" s="1"/>
      <c r="CH198" s="1"/>
      <c r="CI198" s="1"/>
      <c r="CJ198" s="1"/>
      <c r="CK198" s="1"/>
      <c r="CL198" s="1"/>
      <c r="CM198" s="1"/>
      <c r="CN198" s="1"/>
      <c r="CO198" s="1"/>
      <c r="CP198" s="1"/>
      <c r="CQ198" s="1"/>
      <c r="CR198" s="1"/>
      <c r="CS198" s="1"/>
      <c r="CT198" s="1"/>
      <c r="CU198" s="1"/>
      <c r="CV198" s="1"/>
    </row>
    <row r="199" spans="13:100" x14ac:dyDescent="0.4">
      <c r="M199"/>
      <c r="N199" s="1"/>
      <c r="O199" s="1"/>
      <c r="P199" s="1"/>
      <c r="AO199" s="1"/>
      <c r="AP199" s="1"/>
      <c r="AQ199" s="1"/>
      <c r="AR199" s="1"/>
      <c r="AS199" s="1"/>
      <c r="AT199" s="1"/>
      <c r="AU199" s="1"/>
      <c r="AV199" s="1"/>
      <c r="AW199" s="1"/>
      <c r="AX199" s="1"/>
      <c r="AY199" s="1"/>
      <c r="AZ199" s="1"/>
      <c r="BA199" s="1"/>
      <c r="BB199" s="1"/>
      <c r="BC199" s="1"/>
      <c r="BD199" s="1"/>
      <c r="BE199" s="1"/>
      <c r="BF199" s="1"/>
      <c r="BG199" s="1"/>
      <c r="BH199" s="1"/>
      <c r="BI199" s="1"/>
      <c r="BJ199" s="1"/>
      <c r="BK199" s="1"/>
      <c r="BL199" s="1"/>
      <c r="BM199" s="1"/>
      <c r="BN199" s="1"/>
      <c r="BO199" s="1"/>
      <c r="BP199" s="1"/>
      <c r="BQ199" s="1"/>
      <c r="BR199" s="1"/>
      <c r="BS199" s="1"/>
      <c r="BT199" s="1"/>
      <c r="BU199" s="1"/>
      <c r="BV199" s="1"/>
      <c r="BW199" s="1"/>
      <c r="BX199" s="1"/>
      <c r="BY199" s="1"/>
      <c r="BZ199" s="1"/>
      <c r="CA199" s="1"/>
      <c r="CB199" s="1"/>
      <c r="CC199" s="1"/>
      <c r="CD199" s="1"/>
      <c r="CE199" s="1"/>
      <c r="CF199" s="1"/>
      <c r="CG199" s="1"/>
      <c r="CH199" s="1"/>
      <c r="CI199" s="1"/>
      <c r="CJ199" s="1"/>
      <c r="CK199" s="1"/>
      <c r="CL199" s="1"/>
      <c r="CM199" s="1"/>
      <c r="CN199" s="1"/>
      <c r="CO199" s="1"/>
      <c r="CP199" s="1"/>
      <c r="CQ199" s="1"/>
      <c r="CR199" s="1"/>
      <c r="CS199" s="1"/>
      <c r="CT199" s="1"/>
      <c r="CU199" s="1"/>
      <c r="CV199" s="1"/>
    </row>
    <row r="200" spans="13:100" x14ac:dyDescent="0.4">
      <c r="M200"/>
      <c r="N200" s="1"/>
      <c r="O200" s="1"/>
      <c r="P200" s="1"/>
      <c r="AO200" s="1"/>
      <c r="AP200" s="1"/>
      <c r="AQ200" s="1"/>
      <c r="AR200" s="1"/>
      <c r="AS200" s="1"/>
      <c r="AT200" s="1"/>
      <c r="AU200" s="1"/>
      <c r="AV200" s="1"/>
      <c r="AW200" s="1"/>
      <c r="AX200" s="1"/>
      <c r="AY200" s="1"/>
      <c r="AZ200" s="1"/>
      <c r="BA200" s="1"/>
      <c r="BB200" s="1"/>
      <c r="BC200" s="1"/>
      <c r="BD200" s="1"/>
      <c r="BE200" s="1"/>
      <c r="BF200" s="1"/>
      <c r="BG200" s="1"/>
      <c r="BH200" s="1"/>
      <c r="BI200" s="1"/>
      <c r="BJ200" s="1"/>
      <c r="BK200" s="1"/>
      <c r="BL200" s="1"/>
      <c r="BM200" s="1"/>
      <c r="BN200" s="1"/>
      <c r="BO200" s="1"/>
      <c r="BP200" s="1"/>
      <c r="BQ200" s="1"/>
      <c r="BR200" s="1"/>
      <c r="BS200" s="1"/>
      <c r="BT200" s="1"/>
      <c r="BU200" s="1"/>
      <c r="BV200" s="1"/>
      <c r="BW200" s="1"/>
      <c r="BX200" s="1"/>
      <c r="BY200" s="1"/>
      <c r="BZ200" s="1"/>
      <c r="CA200" s="1"/>
      <c r="CB200" s="1"/>
      <c r="CC200" s="1"/>
      <c r="CD200" s="1"/>
      <c r="CE200" s="1"/>
      <c r="CF200" s="1"/>
      <c r="CG200" s="1"/>
      <c r="CH200" s="1"/>
      <c r="CI200" s="1"/>
      <c r="CJ200" s="1"/>
      <c r="CK200" s="1"/>
      <c r="CL200" s="1"/>
      <c r="CM200" s="1"/>
      <c r="CN200" s="1"/>
      <c r="CO200" s="1"/>
      <c r="CP200" s="1"/>
      <c r="CQ200" s="1"/>
      <c r="CR200" s="1"/>
      <c r="CS200" s="1"/>
      <c r="CT200" s="1"/>
      <c r="CU200" s="1"/>
      <c r="CV200" s="1"/>
    </row>
    <row r="201" spans="13:100" x14ac:dyDescent="0.4">
      <c r="M201"/>
      <c r="N201" s="1"/>
      <c r="O201" s="1"/>
      <c r="P201" s="1"/>
      <c r="AO201" s="1"/>
      <c r="AP201" s="1"/>
      <c r="AQ201" s="1"/>
      <c r="AR201" s="1"/>
      <c r="AS201" s="1"/>
      <c r="AT201" s="1"/>
      <c r="AU201" s="1"/>
      <c r="AV201" s="1"/>
      <c r="AW201" s="1"/>
      <c r="AX201" s="1"/>
      <c r="AY201" s="1"/>
      <c r="AZ201" s="1"/>
      <c r="BA201" s="1"/>
      <c r="BB201" s="1"/>
      <c r="BC201" s="1"/>
      <c r="BD201" s="1"/>
      <c r="BE201" s="1"/>
      <c r="BF201" s="1"/>
      <c r="BG201" s="1"/>
      <c r="BH201" s="1"/>
      <c r="BI201" s="1"/>
      <c r="BJ201" s="1"/>
      <c r="BK201" s="1"/>
      <c r="BL201" s="1"/>
      <c r="BM201" s="1"/>
      <c r="BN201" s="1"/>
      <c r="BO201" s="1"/>
      <c r="BP201" s="1"/>
      <c r="BQ201" s="1"/>
      <c r="BR201" s="1"/>
      <c r="BS201" s="1"/>
      <c r="BT201" s="1"/>
      <c r="BU201" s="1"/>
      <c r="BV201" s="1"/>
      <c r="BW201" s="1"/>
      <c r="BX201" s="1"/>
      <c r="BY201" s="1"/>
      <c r="BZ201" s="1"/>
      <c r="CA201" s="1"/>
      <c r="CB201" s="1"/>
      <c r="CC201" s="1"/>
      <c r="CD201" s="1"/>
      <c r="CE201" s="1"/>
      <c r="CF201" s="1"/>
      <c r="CG201" s="1"/>
      <c r="CH201" s="1"/>
      <c r="CI201" s="1"/>
      <c r="CJ201" s="1"/>
      <c r="CK201" s="1"/>
      <c r="CL201" s="1"/>
      <c r="CM201" s="1"/>
      <c r="CN201" s="1"/>
      <c r="CO201" s="1"/>
      <c r="CP201" s="1"/>
      <c r="CQ201" s="1"/>
      <c r="CR201" s="1"/>
      <c r="CS201" s="1"/>
      <c r="CT201" s="1"/>
      <c r="CU201" s="1"/>
      <c r="CV201" s="1"/>
    </row>
    <row r="202" spans="13:100" x14ac:dyDescent="0.4">
      <c r="M202"/>
      <c r="N202" s="1"/>
      <c r="O202" s="1"/>
      <c r="P202" s="1"/>
      <c r="AO202" s="1"/>
      <c r="AP202" s="1"/>
      <c r="AQ202" s="1"/>
      <c r="AR202" s="1"/>
      <c r="AS202" s="1"/>
      <c r="AT202" s="1"/>
      <c r="AU202" s="1"/>
      <c r="AV202" s="1"/>
      <c r="AW202" s="1"/>
      <c r="AX202" s="1"/>
      <c r="AY202" s="1"/>
      <c r="AZ202" s="1"/>
      <c r="BA202" s="1"/>
      <c r="BB202" s="1"/>
      <c r="BC202" s="1"/>
      <c r="BD202" s="1"/>
      <c r="BE202" s="1"/>
      <c r="BF202" s="1"/>
      <c r="BG202" s="1"/>
      <c r="BH202" s="1"/>
      <c r="BI202" s="1"/>
      <c r="BJ202" s="1"/>
      <c r="BK202" s="1"/>
      <c r="BL202" s="1"/>
      <c r="BM202" s="1"/>
      <c r="BN202" s="1"/>
      <c r="BO202" s="1"/>
      <c r="BP202" s="1"/>
      <c r="BQ202" s="1"/>
      <c r="BR202" s="1"/>
      <c r="BS202" s="1"/>
      <c r="BT202" s="1"/>
      <c r="BU202" s="1"/>
      <c r="BV202" s="1"/>
      <c r="BW202" s="1"/>
      <c r="BX202" s="1"/>
      <c r="BY202" s="1"/>
      <c r="BZ202" s="1"/>
      <c r="CA202" s="1"/>
      <c r="CB202" s="1"/>
      <c r="CC202" s="1"/>
      <c r="CD202" s="1"/>
      <c r="CE202" s="1"/>
      <c r="CF202" s="1"/>
      <c r="CG202" s="1"/>
      <c r="CH202" s="1"/>
      <c r="CI202" s="1"/>
      <c r="CJ202" s="1"/>
      <c r="CK202" s="1"/>
      <c r="CL202" s="1"/>
      <c r="CM202" s="1"/>
      <c r="CN202" s="1"/>
      <c r="CO202" s="1"/>
      <c r="CP202" s="1"/>
      <c r="CQ202" s="1"/>
      <c r="CR202" s="1"/>
      <c r="CS202" s="1"/>
      <c r="CT202" s="1"/>
      <c r="CU202" s="1"/>
      <c r="CV202" s="1"/>
    </row>
    <row r="203" spans="13:100" x14ac:dyDescent="0.4">
      <c r="M203"/>
      <c r="N203" s="1"/>
      <c r="O203" s="1"/>
      <c r="P203" s="1"/>
      <c r="AO203" s="1"/>
      <c r="AP203" s="1"/>
      <c r="AQ203" s="1"/>
      <c r="AR203" s="1"/>
      <c r="AS203" s="1"/>
      <c r="AT203" s="1"/>
      <c r="AU203" s="1"/>
      <c r="AV203" s="1"/>
      <c r="AW203" s="1"/>
      <c r="AX203" s="1"/>
      <c r="AY203" s="1"/>
      <c r="AZ203" s="1"/>
      <c r="BA203" s="1"/>
      <c r="BB203" s="1"/>
      <c r="BC203" s="1"/>
      <c r="BD203" s="1"/>
      <c r="BE203" s="1"/>
      <c r="BF203" s="1"/>
      <c r="BG203" s="1"/>
      <c r="BH203" s="1"/>
      <c r="BI203" s="1"/>
      <c r="BJ203" s="1"/>
      <c r="BK203" s="1"/>
      <c r="BL203" s="1"/>
      <c r="BM203" s="1"/>
      <c r="BN203" s="1"/>
      <c r="BO203" s="1"/>
      <c r="BP203" s="1"/>
      <c r="BQ203" s="1"/>
      <c r="BR203" s="1"/>
      <c r="BS203" s="1"/>
      <c r="BT203" s="1"/>
      <c r="BU203" s="1"/>
      <c r="BV203" s="1"/>
      <c r="BW203" s="1"/>
      <c r="BX203" s="1"/>
      <c r="BY203" s="1"/>
      <c r="BZ203" s="1"/>
      <c r="CA203" s="1"/>
      <c r="CB203" s="1"/>
      <c r="CC203" s="1"/>
      <c r="CD203" s="1"/>
      <c r="CE203" s="1"/>
      <c r="CF203" s="1"/>
      <c r="CG203" s="1"/>
      <c r="CH203" s="1"/>
      <c r="CI203" s="1"/>
      <c r="CJ203" s="1"/>
      <c r="CK203" s="1"/>
      <c r="CL203" s="1"/>
      <c r="CM203" s="1"/>
      <c r="CN203" s="1"/>
      <c r="CO203" s="1"/>
      <c r="CP203" s="1"/>
      <c r="CQ203" s="1"/>
      <c r="CR203" s="1"/>
      <c r="CS203" s="1"/>
      <c r="CT203" s="1"/>
      <c r="CU203" s="1"/>
      <c r="CV203" s="1"/>
    </row>
    <row r="204" spans="13:100" x14ac:dyDescent="0.4">
      <c r="M204"/>
      <c r="N204" s="1"/>
      <c r="O204" s="1"/>
      <c r="P204" s="1"/>
      <c r="AO204" s="1"/>
      <c r="AP204" s="1"/>
      <c r="AQ204" s="1"/>
      <c r="AR204" s="1"/>
      <c r="AS204" s="1"/>
      <c r="AT204" s="1"/>
      <c r="AU204" s="1"/>
      <c r="AV204" s="1"/>
      <c r="AW204" s="1"/>
      <c r="AX204" s="1"/>
      <c r="AY204" s="1"/>
      <c r="AZ204" s="1"/>
      <c r="BA204" s="1"/>
      <c r="BB204" s="1"/>
      <c r="BC204" s="1"/>
      <c r="BD204" s="1"/>
      <c r="BE204" s="1"/>
      <c r="BF204" s="1"/>
      <c r="BG204" s="1"/>
      <c r="BH204" s="1"/>
      <c r="BI204" s="1"/>
      <c r="BJ204" s="1"/>
      <c r="BK204" s="1"/>
      <c r="BL204" s="1"/>
      <c r="BM204" s="1"/>
      <c r="BN204" s="1"/>
      <c r="BO204" s="1"/>
      <c r="BP204" s="1"/>
      <c r="BQ204" s="1"/>
      <c r="BR204" s="1"/>
      <c r="BS204" s="1"/>
      <c r="BT204" s="1"/>
      <c r="BU204" s="1"/>
      <c r="BV204" s="1"/>
      <c r="BW204" s="1"/>
      <c r="BX204" s="1"/>
      <c r="BY204" s="1"/>
      <c r="BZ204" s="1"/>
      <c r="CA204" s="1"/>
      <c r="CB204" s="1"/>
      <c r="CC204" s="1"/>
      <c r="CD204" s="1"/>
      <c r="CE204" s="1"/>
      <c r="CF204" s="1"/>
      <c r="CG204" s="1"/>
      <c r="CH204" s="1"/>
      <c r="CI204" s="1"/>
      <c r="CJ204" s="1"/>
      <c r="CK204" s="1"/>
      <c r="CL204" s="1"/>
      <c r="CM204" s="1"/>
      <c r="CN204" s="1"/>
      <c r="CO204" s="1"/>
      <c r="CP204" s="1"/>
      <c r="CQ204" s="1"/>
      <c r="CR204" s="1"/>
      <c r="CS204" s="1"/>
      <c r="CT204" s="1"/>
      <c r="CU204" s="1"/>
      <c r="CV204" s="1"/>
    </row>
    <row r="205" spans="13:100" x14ac:dyDescent="0.4">
      <c r="M205"/>
      <c r="N205" s="1"/>
      <c r="O205" s="1"/>
      <c r="P205" s="1"/>
      <c r="AO205" s="1"/>
      <c r="AP205" s="1"/>
      <c r="AQ205" s="1"/>
      <c r="AR205" s="1"/>
      <c r="AS205" s="1"/>
      <c r="AT205" s="1"/>
      <c r="AU205" s="1"/>
      <c r="AV205" s="1"/>
      <c r="AW205" s="1"/>
      <c r="AX205" s="1"/>
      <c r="AY205" s="1"/>
      <c r="AZ205" s="1"/>
      <c r="BA205" s="1"/>
      <c r="BB205" s="1"/>
      <c r="BC205" s="1"/>
      <c r="BD205" s="1"/>
      <c r="BE205" s="1"/>
      <c r="BF205" s="1"/>
      <c r="BG205" s="1"/>
      <c r="BH205" s="1"/>
      <c r="BI205" s="1"/>
      <c r="BJ205" s="1"/>
      <c r="BK205" s="1"/>
      <c r="BL205" s="1"/>
      <c r="BM205" s="1"/>
      <c r="BN205" s="1"/>
      <c r="BO205" s="1"/>
      <c r="BP205" s="1"/>
      <c r="BQ205" s="1"/>
      <c r="BR205" s="1"/>
      <c r="BS205" s="1"/>
      <c r="BT205" s="1"/>
      <c r="BU205" s="1"/>
      <c r="BV205" s="1"/>
      <c r="BW205" s="1"/>
      <c r="BX205" s="1"/>
      <c r="BY205" s="1"/>
      <c r="BZ205" s="1"/>
      <c r="CA205" s="1"/>
      <c r="CB205" s="1"/>
      <c r="CC205" s="1"/>
      <c r="CD205" s="1"/>
      <c r="CE205" s="1"/>
      <c r="CF205" s="1"/>
      <c r="CG205" s="1"/>
      <c r="CH205" s="1"/>
      <c r="CI205" s="1"/>
      <c r="CJ205" s="1"/>
      <c r="CK205" s="1"/>
      <c r="CL205" s="1"/>
      <c r="CM205" s="1"/>
      <c r="CN205" s="1"/>
      <c r="CO205" s="1"/>
      <c r="CP205" s="1"/>
      <c r="CQ205" s="1"/>
      <c r="CR205" s="1"/>
      <c r="CS205" s="1"/>
      <c r="CT205" s="1"/>
      <c r="CU205" s="1"/>
      <c r="CV205" s="1"/>
    </row>
    <row r="206" spans="13:100" x14ac:dyDescent="0.4">
      <c r="M206"/>
      <c r="N206" s="1"/>
      <c r="O206" s="1"/>
      <c r="P206" s="1"/>
      <c r="AO206" s="1"/>
      <c r="AP206" s="1"/>
      <c r="AQ206" s="1"/>
      <c r="AR206" s="1"/>
      <c r="AS206" s="1"/>
      <c r="AT206" s="1"/>
      <c r="AU206" s="1"/>
      <c r="AV206" s="1"/>
      <c r="AW206" s="1"/>
      <c r="AX206" s="1"/>
      <c r="AY206" s="1"/>
      <c r="AZ206" s="1"/>
      <c r="BA206" s="1"/>
      <c r="BB206" s="1"/>
      <c r="BC206" s="1"/>
      <c r="BD206" s="1"/>
      <c r="BE206" s="1"/>
      <c r="BF206" s="1"/>
      <c r="BG206" s="1"/>
      <c r="BH206" s="1"/>
      <c r="BI206" s="1"/>
      <c r="BJ206" s="1"/>
      <c r="BK206" s="1"/>
      <c r="BL206" s="1"/>
      <c r="BM206" s="1"/>
      <c r="BN206" s="1"/>
      <c r="BO206" s="1"/>
      <c r="BP206" s="1"/>
      <c r="BQ206" s="1"/>
      <c r="BR206" s="1"/>
      <c r="BS206" s="1"/>
      <c r="BT206" s="1"/>
      <c r="BU206" s="1"/>
      <c r="BV206" s="1"/>
      <c r="BW206" s="1"/>
      <c r="BX206" s="1"/>
      <c r="BY206" s="1"/>
      <c r="BZ206" s="1"/>
      <c r="CA206" s="1"/>
      <c r="CB206" s="1"/>
      <c r="CC206" s="1"/>
      <c r="CD206" s="1"/>
      <c r="CE206" s="1"/>
      <c r="CF206" s="1"/>
      <c r="CG206" s="1"/>
      <c r="CH206" s="1"/>
      <c r="CI206" s="1"/>
      <c r="CJ206" s="1"/>
      <c r="CK206" s="1"/>
      <c r="CL206" s="1"/>
      <c r="CM206" s="1"/>
      <c r="CN206" s="1"/>
      <c r="CO206" s="1"/>
      <c r="CP206" s="1"/>
      <c r="CQ206" s="1"/>
      <c r="CR206" s="1"/>
      <c r="CS206" s="1"/>
      <c r="CT206" s="1"/>
      <c r="CU206" s="1"/>
      <c r="CV206" s="1"/>
    </row>
    <row r="207" spans="13:100" x14ac:dyDescent="0.4">
      <c r="M207"/>
      <c r="N207" s="1"/>
      <c r="O207" s="1"/>
      <c r="P207" s="1"/>
      <c r="AO207" s="1"/>
      <c r="AP207" s="1"/>
      <c r="AQ207" s="1"/>
      <c r="AR207" s="1"/>
      <c r="AS207" s="1"/>
      <c r="AT207" s="1"/>
      <c r="AU207" s="1"/>
      <c r="AV207" s="1"/>
      <c r="AW207" s="1"/>
      <c r="AX207" s="1"/>
      <c r="AY207" s="1"/>
      <c r="AZ207" s="1"/>
      <c r="BA207" s="1"/>
      <c r="BB207" s="1"/>
      <c r="BC207" s="1"/>
      <c r="BD207" s="1"/>
      <c r="BE207" s="1"/>
      <c r="BF207" s="1"/>
      <c r="BG207" s="1"/>
      <c r="BH207" s="1"/>
      <c r="BI207" s="1"/>
      <c r="BJ207" s="1"/>
      <c r="BK207" s="1"/>
      <c r="BL207" s="1"/>
      <c r="BM207" s="1"/>
      <c r="BN207" s="1"/>
      <c r="BO207" s="1"/>
      <c r="BP207" s="1"/>
      <c r="BQ207" s="1"/>
      <c r="BR207" s="1"/>
      <c r="BS207" s="1"/>
      <c r="BT207" s="1"/>
      <c r="BU207" s="1"/>
      <c r="BV207" s="1"/>
      <c r="BW207" s="1"/>
      <c r="BX207" s="1"/>
      <c r="BY207" s="1"/>
      <c r="BZ207" s="1"/>
      <c r="CA207" s="1"/>
      <c r="CB207" s="1"/>
      <c r="CC207" s="1"/>
      <c r="CD207" s="1"/>
      <c r="CE207" s="1"/>
      <c r="CF207" s="1"/>
      <c r="CG207" s="1"/>
      <c r="CH207" s="1"/>
      <c r="CI207" s="1"/>
      <c r="CJ207" s="1"/>
      <c r="CK207" s="1"/>
      <c r="CL207" s="1"/>
      <c r="CM207" s="1"/>
      <c r="CN207" s="1"/>
      <c r="CO207" s="1"/>
      <c r="CP207" s="1"/>
      <c r="CQ207" s="1"/>
      <c r="CR207" s="1"/>
      <c r="CS207" s="1"/>
      <c r="CT207" s="1"/>
      <c r="CU207" s="1"/>
      <c r="CV207" s="1"/>
    </row>
    <row r="208" spans="13:100" x14ac:dyDescent="0.4">
      <c r="M208"/>
      <c r="N208" s="1"/>
      <c r="O208" s="1"/>
      <c r="P208" s="1"/>
      <c r="AO208" s="1"/>
      <c r="AP208" s="1"/>
      <c r="AQ208" s="1"/>
      <c r="AR208" s="1"/>
      <c r="AS208" s="1"/>
      <c r="AT208" s="1"/>
      <c r="AU208" s="1"/>
      <c r="AV208" s="1"/>
      <c r="AW208" s="1"/>
      <c r="AX208" s="1"/>
      <c r="AY208" s="1"/>
      <c r="AZ208" s="1"/>
      <c r="BA208" s="1"/>
      <c r="BB208" s="1"/>
      <c r="BC208" s="1"/>
      <c r="BD208" s="1"/>
      <c r="BE208" s="1"/>
      <c r="BF208" s="1"/>
      <c r="BG208" s="1"/>
      <c r="BH208" s="1"/>
      <c r="BI208" s="1"/>
      <c r="BJ208" s="1"/>
      <c r="BK208" s="1"/>
      <c r="BL208" s="1"/>
      <c r="BM208" s="1"/>
      <c r="BN208" s="1"/>
      <c r="BO208" s="1"/>
      <c r="BP208" s="1"/>
      <c r="BQ208" s="1"/>
      <c r="BR208" s="1"/>
      <c r="BS208" s="1"/>
      <c r="BT208" s="1"/>
      <c r="BU208" s="1"/>
      <c r="BV208" s="1"/>
      <c r="BW208" s="1"/>
      <c r="BX208" s="1"/>
      <c r="BY208" s="1"/>
      <c r="BZ208" s="1"/>
      <c r="CA208" s="1"/>
      <c r="CB208" s="1"/>
      <c r="CC208" s="1"/>
      <c r="CD208" s="1"/>
      <c r="CE208" s="1"/>
      <c r="CF208" s="1"/>
      <c r="CG208" s="1"/>
      <c r="CH208" s="1"/>
      <c r="CI208" s="1"/>
      <c r="CJ208" s="1"/>
      <c r="CK208" s="1"/>
      <c r="CL208" s="1"/>
      <c r="CM208" s="1"/>
      <c r="CN208" s="1"/>
      <c r="CO208" s="1"/>
      <c r="CP208" s="1"/>
      <c r="CQ208" s="1"/>
      <c r="CR208" s="1"/>
      <c r="CS208" s="1"/>
      <c r="CT208" s="1"/>
      <c r="CU208" s="1"/>
      <c r="CV208" s="1"/>
    </row>
    <row r="209" spans="13:100" x14ac:dyDescent="0.4">
      <c r="M209"/>
      <c r="N209" s="1"/>
      <c r="O209" s="1"/>
      <c r="P209" s="1"/>
      <c r="AO209" s="1"/>
      <c r="AP209" s="1"/>
      <c r="AQ209" s="1"/>
      <c r="AR209" s="1"/>
      <c r="AS209" s="1"/>
      <c r="AT209" s="1"/>
      <c r="AU209" s="1"/>
      <c r="AV209" s="1"/>
      <c r="AW209" s="1"/>
      <c r="AX209" s="1"/>
      <c r="AY209" s="1"/>
      <c r="AZ209" s="1"/>
      <c r="BA209" s="1"/>
      <c r="BB209" s="1"/>
      <c r="BC209" s="1"/>
      <c r="BD209" s="1"/>
      <c r="BE209" s="1"/>
      <c r="BF209" s="1"/>
      <c r="BG209" s="1"/>
      <c r="BH209" s="1"/>
      <c r="BI209" s="1"/>
      <c r="BJ209" s="1"/>
      <c r="BK209" s="1"/>
      <c r="BL209" s="1"/>
      <c r="BM209" s="1"/>
      <c r="BN209" s="1"/>
      <c r="BO209" s="1"/>
      <c r="BP209" s="1"/>
      <c r="BQ209" s="1"/>
      <c r="BR209" s="1"/>
      <c r="BS209" s="1"/>
      <c r="BT209" s="1"/>
      <c r="BU209" s="1"/>
      <c r="BV209" s="1"/>
      <c r="BW209" s="1"/>
      <c r="BX209" s="1"/>
      <c r="BY209" s="1"/>
      <c r="BZ209" s="1"/>
      <c r="CA209" s="1"/>
      <c r="CB209" s="1"/>
      <c r="CC209" s="1"/>
      <c r="CD209" s="1"/>
      <c r="CE209" s="1"/>
      <c r="CF209" s="1"/>
      <c r="CG209" s="1"/>
      <c r="CH209" s="1"/>
      <c r="CI209" s="1"/>
      <c r="CJ209" s="1"/>
      <c r="CK209" s="1"/>
      <c r="CL209" s="1"/>
      <c r="CM209" s="1"/>
      <c r="CN209" s="1"/>
      <c r="CO209" s="1"/>
      <c r="CP209" s="1"/>
      <c r="CQ209" s="1"/>
      <c r="CR209" s="1"/>
      <c r="CS209" s="1"/>
      <c r="CT209" s="1"/>
      <c r="CU209" s="1"/>
      <c r="CV209" s="1"/>
    </row>
    <row r="210" spans="13:100" x14ac:dyDescent="0.4">
      <c r="M210"/>
      <c r="N210" s="1"/>
      <c r="O210" s="1"/>
      <c r="P210" s="1"/>
      <c r="AO210" s="1"/>
      <c r="AP210" s="1"/>
      <c r="AQ210" s="1"/>
      <c r="AR210" s="1"/>
      <c r="AS210" s="1"/>
      <c r="AT210" s="1"/>
      <c r="AU210" s="1"/>
      <c r="AV210" s="1"/>
      <c r="AW210" s="1"/>
      <c r="AX210" s="1"/>
      <c r="AY210" s="1"/>
      <c r="AZ210" s="1"/>
      <c r="BA210" s="1"/>
      <c r="BB210" s="1"/>
      <c r="BC210" s="1"/>
      <c r="BD210" s="1"/>
      <c r="BE210" s="1"/>
      <c r="BF210" s="1"/>
      <c r="BG210" s="1"/>
      <c r="BH210" s="1"/>
      <c r="BI210" s="1"/>
      <c r="BJ210" s="1"/>
      <c r="BK210" s="1"/>
      <c r="BL210" s="1"/>
      <c r="BM210" s="1"/>
      <c r="BN210" s="1"/>
      <c r="BO210" s="1"/>
      <c r="BP210" s="1"/>
      <c r="BQ210" s="1"/>
      <c r="BR210" s="1"/>
      <c r="BS210" s="1"/>
      <c r="BT210" s="1"/>
      <c r="BU210" s="1"/>
      <c r="BV210" s="1"/>
      <c r="BW210" s="1"/>
      <c r="BX210" s="1"/>
      <c r="BY210" s="1"/>
      <c r="BZ210" s="1"/>
      <c r="CA210" s="1"/>
      <c r="CB210" s="1"/>
      <c r="CC210" s="1"/>
      <c r="CD210" s="1"/>
      <c r="CE210" s="1"/>
      <c r="CF210" s="1"/>
      <c r="CG210" s="1"/>
      <c r="CH210" s="1"/>
      <c r="CI210" s="1"/>
      <c r="CJ210" s="1"/>
      <c r="CK210" s="1"/>
      <c r="CL210" s="1"/>
      <c r="CM210" s="1"/>
      <c r="CN210" s="1"/>
      <c r="CO210" s="1"/>
      <c r="CP210" s="1"/>
      <c r="CQ210" s="1"/>
      <c r="CR210" s="1"/>
      <c r="CS210" s="1"/>
      <c r="CT210" s="1"/>
      <c r="CU210" s="1"/>
      <c r="CV210" s="1"/>
    </row>
    <row r="211" spans="13:100" x14ac:dyDescent="0.4">
      <c r="M211"/>
      <c r="N211" s="1"/>
      <c r="O211" s="1"/>
      <c r="P211" s="1"/>
      <c r="AO211" s="1"/>
      <c r="AP211" s="1"/>
      <c r="AQ211" s="1"/>
      <c r="AR211" s="1"/>
      <c r="AS211" s="1"/>
      <c r="AT211" s="1"/>
      <c r="AU211" s="1"/>
      <c r="AV211" s="1"/>
      <c r="AW211" s="1"/>
      <c r="AX211" s="1"/>
      <c r="AY211" s="1"/>
      <c r="AZ211" s="1"/>
      <c r="BA211" s="1"/>
      <c r="BB211" s="1"/>
      <c r="BC211" s="1"/>
      <c r="BD211" s="1"/>
      <c r="BE211" s="1"/>
      <c r="BF211" s="1"/>
      <c r="BG211" s="1"/>
      <c r="BH211" s="1"/>
      <c r="BI211" s="1"/>
      <c r="BJ211" s="1"/>
      <c r="BK211" s="1"/>
      <c r="BL211" s="1"/>
      <c r="BM211" s="1"/>
      <c r="BN211" s="1"/>
      <c r="BO211" s="1"/>
      <c r="BP211" s="1"/>
      <c r="BQ211" s="1"/>
      <c r="BR211" s="1"/>
      <c r="BS211" s="1"/>
      <c r="BT211" s="1"/>
      <c r="BU211" s="1"/>
      <c r="BV211" s="1"/>
      <c r="BW211" s="1"/>
      <c r="BX211" s="1"/>
      <c r="BY211" s="1"/>
      <c r="BZ211" s="1"/>
      <c r="CA211" s="1"/>
      <c r="CB211" s="1"/>
      <c r="CC211" s="1"/>
      <c r="CD211" s="1"/>
      <c r="CE211" s="1"/>
      <c r="CF211" s="1"/>
      <c r="CG211" s="1"/>
      <c r="CH211" s="1"/>
      <c r="CI211" s="1"/>
      <c r="CJ211" s="1"/>
      <c r="CK211" s="1"/>
      <c r="CL211" s="1"/>
      <c r="CM211" s="1"/>
      <c r="CN211" s="1"/>
      <c r="CO211" s="1"/>
      <c r="CP211" s="1"/>
      <c r="CQ211" s="1"/>
      <c r="CR211" s="1"/>
      <c r="CS211" s="1"/>
      <c r="CT211" s="1"/>
      <c r="CU211" s="1"/>
      <c r="CV211" s="1"/>
    </row>
    <row r="212" spans="13:100" x14ac:dyDescent="0.4">
      <c r="M212"/>
      <c r="N212" s="1"/>
      <c r="O212" s="1"/>
      <c r="P212" s="1"/>
      <c r="AO212" s="1"/>
      <c r="AP212" s="1"/>
      <c r="AQ212" s="1"/>
      <c r="AR212" s="1"/>
      <c r="AS212" s="1"/>
      <c r="AT212" s="1"/>
      <c r="AU212" s="1"/>
      <c r="AV212" s="1"/>
      <c r="AW212" s="1"/>
      <c r="AX212" s="1"/>
      <c r="AY212" s="1"/>
      <c r="AZ212" s="1"/>
      <c r="BA212" s="1"/>
      <c r="BB212" s="1"/>
      <c r="BC212" s="1"/>
      <c r="BD212" s="1"/>
      <c r="BE212" s="1"/>
      <c r="BF212" s="1"/>
      <c r="BG212" s="1"/>
      <c r="BH212" s="1"/>
      <c r="BI212" s="1"/>
      <c r="BJ212" s="1"/>
      <c r="BK212" s="1"/>
      <c r="BL212" s="1"/>
      <c r="BM212" s="1"/>
      <c r="BN212" s="1"/>
      <c r="BO212" s="1"/>
      <c r="BP212" s="1"/>
      <c r="BQ212" s="1"/>
      <c r="BR212" s="1"/>
      <c r="BS212" s="1"/>
      <c r="BT212" s="1"/>
      <c r="BU212" s="1"/>
      <c r="BV212" s="1"/>
      <c r="BW212" s="1"/>
      <c r="BX212" s="1"/>
      <c r="BY212" s="1"/>
      <c r="BZ212" s="1"/>
      <c r="CA212" s="1"/>
      <c r="CB212" s="1"/>
      <c r="CC212" s="1"/>
      <c r="CD212" s="1"/>
      <c r="CE212" s="1"/>
      <c r="CF212" s="1"/>
      <c r="CG212" s="1"/>
      <c r="CH212" s="1"/>
      <c r="CI212" s="1"/>
      <c r="CJ212" s="1"/>
      <c r="CK212" s="1"/>
      <c r="CL212" s="1"/>
      <c r="CM212" s="1"/>
      <c r="CN212" s="1"/>
      <c r="CO212" s="1"/>
      <c r="CP212" s="1"/>
      <c r="CQ212" s="1"/>
      <c r="CR212" s="1"/>
      <c r="CS212" s="1"/>
      <c r="CT212" s="1"/>
      <c r="CU212" s="1"/>
      <c r="CV212" s="1"/>
    </row>
    <row r="213" spans="13:100" x14ac:dyDescent="0.4">
      <c r="M213"/>
      <c r="N213" s="1"/>
      <c r="O213" s="1"/>
      <c r="P213" s="1"/>
      <c r="AO213" s="1"/>
      <c r="AP213" s="1"/>
      <c r="AQ213" s="1"/>
      <c r="AR213" s="1"/>
      <c r="AS213" s="1"/>
      <c r="AT213" s="1"/>
      <c r="AU213" s="1"/>
      <c r="AV213" s="1"/>
      <c r="AW213" s="1"/>
      <c r="AX213" s="1"/>
      <c r="AY213" s="1"/>
      <c r="AZ213" s="1"/>
      <c r="BA213" s="1"/>
      <c r="BB213" s="1"/>
      <c r="BC213" s="1"/>
      <c r="BD213" s="1"/>
      <c r="BE213" s="1"/>
      <c r="BF213" s="1"/>
      <c r="BG213" s="1"/>
      <c r="BH213" s="1"/>
      <c r="BI213" s="1"/>
      <c r="BJ213" s="1"/>
      <c r="BK213" s="1"/>
      <c r="BL213" s="1"/>
      <c r="BM213" s="1"/>
      <c r="BN213" s="1"/>
      <c r="BO213" s="1"/>
      <c r="BP213" s="1"/>
      <c r="BQ213" s="1"/>
      <c r="BR213" s="1"/>
      <c r="BS213" s="1"/>
      <c r="BT213" s="1"/>
      <c r="BU213" s="1"/>
      <c r="BV213" s="1"/>
      <c r="BW213" s="1"/>
      <c r="BX213" s="1"/>
      <c r="BY213" s="1"/>
      <c r="BZ213" s="1"/>
      <c r="CA213" s="1"/>
      <c r="CB213" s="1"/>
      <c r="CC213" s="1"/>
      <c r="CD213" s="1"/>
      <c r="CE213" s="1"/>
      <c r="CF213" s="1"/>
      <c r="CG213" s="1"/>
      <c r="CH213" s="1"/>
      <c r="CI213" s="1"/>
      <c r="CJ213" s="1"/>
      <c r="CK213" s="1"/>
      <c r="CL213" s="1"/>
      <c r="CM213" s="1"/>
      <c r="CN213" s="1"/>
      <c r="CO213" s="1"/>
      <c r="CP213" s="1"/>
      <c r="CQ213" s="1"/>
      <c r="CR213" s="1"/>
      <c r="CS213" s="1"/>
      <c r="CT213" s="1"/>
      <c r="CU213" s="1"/>
      <c r="CV213" s="1"/>
    </row>
    <row r="214" spans="13:100" x14ac:dyDescent="0.4">
      <c r="M214"/>
      <c r="N214" s="1"/>
      <c r="O214" s="1"/>
      <c r="P214" s="1"/>
      <c r="AO214" s="1"/>
      <c r="AP214" s="1"/>
      <c r="AQ214" s="1"/>
      <c r="AR214" s="1"/>
      <c r="AS214" s="1"/>
      <c r="AT214" s="1"/>
      <c r="AU214" s="1"/>
      <c r="AV214" s="1"/>
      <c r="AW214" s="1"/>
      <c r="AX214" s="1"/>
      <c r="AY214" s="1"/>
      <c r="AZ214" s="1"/>
      <c r="BA214" s="1"/>
      <c r="BB214" s="1"/>
      <c r="BC214" s="1"/>
      <c r="BD214" s="1"/>
      <c r="BE214" s="1"/>
      <c r="BF214" s="1"/>
      <c r="BG214" s="1"/>
      <c r="BH214" s="1"/>
      <c r="BI214" s="1"/>
      <c r="BJ214" s="1"/>
      <c r="BK214" s="1"/>
      <c r="BL214" s="1"/>
      <c r="BM214" s="1"/>
      <c r="BN214" s="1"/>
      <c r="BO214" s="1"/>
      <c r="BP214" s="1"/>
      <c r="BQ214" s="1"/>
      <c r="BR214" s="1"/>
      <c r="BS214" s="1"/>
      <c r="BT214" s="1"/>
      <c r="BU214" s="1"/>
      <c r="BV214" s="1"/>
      <c r="BW214" s="1"/>
      <c r="BX214" s="1"/>
      <c r="BY214" s="1"/>
      <c r="BZ214" s="1"/>
      <c r="CA214" s="1"/>
      <c r="CB214" s="1"/>
      <c r="CC214" s="1"/>
      <c r="CD214" s="1"/>
      <c r="CE214" s="1"/>
      <c r="CF214" s="1"/>
      <c r="CG214" s="1"/>
      <c r="CH214" s="1"/>
      <c r="CI214" s="1"/>
      <c r="CJ214" s="1"/>
      <c r="CK214" s="1"/>
      <c r="CL214" s="1"/>
      <c r="CM214" s="1"/>
      <c r="CN214" s="1"/>
      <c r="CO214" s="1"/>
      <c r="CP214" s="1"/>
      <c r="CQ214" s="1"/>
      <c r="CR214" s="1"/>
      <c r="CS214" s="1"/>
      <c r="CT214" s="1"/>
      <c r="CU214" s="1"/>
      <c r="CV214" s="1"/>
    </row>
    <row r="215" spans="13:100" x14ac:dyDescent="0.4">
      <c r="M215"/>
      <c r="N215" s="1"/>
      <c r="O215" s="1"/>
      <c r="P215" s="1"/>
      <c r="AO215" s="1"/>
      <c r="AP215" s="1"/>
      <c r="AQ215" s="1"/>
      <c r="AR215" s="1"/>
      <c r="AS215" s="1"/>
      <c r="AT215" s="1"/>
      <c r="AU215" s="1"/>
      <c r="AV215" s="1"/>
      <c r="AW215" s="1"/>
      <c r="AX215" s="1"/>
      <c r="AY215" s="1"/>
      <c r="AZ215" s="1"/>
      <c r="BA215" s="1"/>
      <c r="BB215" s="1"/>
      <c r="BC215" s="1"/>
      <c r="BD215" s="1"/>
      <c r="BE215" s="1"/>
      <c r="BF215" s="1"/>
      <c r="BG215" s="1"/>
      <c r="BH215" s="1"/>
      <c r="BI215" s="1"/>
      <c r="BJ215" s="1"/>
      <c r="BK215" s="1"/>
      <c r="BL215" s="1"/>
      <c r="BM215" s="1"/>
      <c r="BN215" s="1"/>
      <c r="BO215" s="1"/>
      <c r="BP215" s="1"/>
      <c r="BQ215" s="1"/>
      <c r="BR215" s="1"/>
      <c r="BS215" s="1"/>
      <c r="BT215" s="1"/>
      <c r="BU215" s="1"/>
      <c r="BV215" s="1"/>
      <c r="BW215" s="1"/>
      <c r="BX215" s="1"/>
      <c r="BY215" s="1"/>
      <c r="BZ215" s="1"/>
      <c r="CA215" s="1"/>
      <c r="CB215" s="1"/>
      <c r="CC215" s="1"/>
      <c r="CD215" s="1"/>
      <c r="CE215" s="1"/>
      <c r="CF215" s="1"/>
      <c r="CG215" s="1"/>
      <c r="CH215" s="1"/>
      <c r="CI215" s="1"/>
      <c r="CJ215" s="1"/>
      <c r="CK215" s="1"/>
      <c r="CL215" s="1"/>
      <c r="CM215" s="1"/>
      <c r="CN215" s="1"/>
      <c r="CO215" s="1"/>
      <c r="CP215" s="1"/>
      <c r="CQ215" s="1"/>
      <c r="CR215" s="1"/>
      <c r="CS215" s="1"/>
      <c r="CT215" s="1"/>
      <c r="CU215" s="1"/>
      <c r="CV215" s="1"/>
    </row>
    <row r="216" spans="13:100" x14ac:dyDescent="0.4">
      <c r="M216"/>
      <c r="N216" s="1"/>
      <c r="O216" s="1"/>
      <c r="P216" s="1"/>
      <c r="AO216" s="1"/>
      <c r="AP216" s="1"/>
      <c r="AQ216" s="1"/>
      <c r="AR216" s="1"/>
      <c r="AS216" s="1"/>
      <c r="AT216" s="1"/>
      <c r="AU216" s="1"/>
      <c r="AV216" s="1"/>
      <c r="AW216" s="1"/>
      <c r="AX216" s="1"/>
      <c r="AY216" s="1"/>
      <c r="AZ216" s="1"/>
      <c r="BA216" s="1"/>
      <c r="BB216" s="1"/>
      <c r="BC216" s="1"/>
      <c r="BD216" s="1"/>
      <c r="BE216" s="1"/>
      <c r="BF216" s="1"/>
      <c r="BG216" s="1"/>
      <c r="BH216" s="1"/>
      <c r="BI216" s="1"/>
      <c r="BJ216" s="1"/>
      <c r="BK216" s="1"/>
      <c r="BL216" s="1"/>
      <c r="BM216" s="1"/>
      <c r="BN216" s="1"/>
      <c r="BO216" s="1"/>
      <c r="BP216" s="1"/>
      <c r="BQ216" s="1"/>
      <c r="BR216" s="1"/>
      <c r="BS216" s="1"/>
      <c r="BT216" s="1"/>
      <c r="BU216" s="1"/>
      <c r="BV216" s="1"/>
      <c r="BW216" s="1"/>
      <c r="BX216" s="1"/>
      <c r="BY216" s="1"/>
      <c r="BZ216" s="1"/>
      <c r="CA216" s="1"/>
      <c r="CB216" s="1"/>
      <c r="CC216" s="1"/>
      <c r="CD216" s="1"/>
      <c r="CE216" s="1"/>
      <c r="CF216" s="1"/>
      <c r="CG216" s="1"/>
      <c r="CH216" s="1"/>
      <c r="CI216" s="1"/>
      <c r="CJ216" s="1"/>
      <c r="CK216" s="1"/>
      <c r="CL216" s="1"/>
      <c r="CM216" s="1"/>
      <c r="CN216" s="1"/>
      <c r="CO216" s="1"/>
      <c r="CP216" s="1"/>
      <c r="CQ216" s="1"/>
      <c r="CR216" s="1"/>
      <c r="CS216" s="1"/>
      <c r="CT216" s="1"/>
      <c r="CU216" s="1"/>
      <c r="CV216" s="1"/>
    </row>
    <row r="217" spans="13:100" x14ac:dyDescent="0.4">
      <c r="M217"/>
      <c r="N217" s="1"/>
      <c r="O217" s="1"/>
      <c r="P217" s="1"/>
      <c r="AO217" s="1"/>
      <c r="AP217" s="1"/>
      <c r="AQ217" s="1"/>
      <c r="AR217" s="1"/>
      <c r="AS217" s="1"/>
      <c r="AT217" s="1"/>
      <c r="AU217" s="1"/>
      <c r="AV217" s="1"/>
      <c r="AW217" s="1"/>
      <c r="AX217" s="1"/>
      <c r="AY217" s="1"/>
      <c r="AZ217" s="1"/>
      <c r="BA217" s="1"/>
      <c r="BB217" s="1"/>
      <c r="BC217" s="1"/>
      <c r="BD217" s="1"/>
      <c r="BE217" s="1"/>
      <c r="BF217" s="1"/>
      <c r="BG217" s="1"/>
      <c r="BH217" s="1"/>
      <c r="BI217" s="1"/>
      <c r="BJ217" s="1"/>
      <c r="BK217" s="1"/>
      <c r="BL217" s="1"/>
      <c r="BM217" s="1"/>
      <c r="BN217" s="1"/>
      <c r="BO217" s="1"/>
      <c r="BP217" s="1"/>
      <c r="BQ217" s="1"/>
      <c r="BR217" s="1"/>
      <c r="BS217" s="1"/>
      <c r="BT217" s="1"/>
      <c r="BU217" s="1"/>
      <c r="BV217" s="1"/>
      <c r="BW217" s="1"/>
      <c r="BX217" s="1"/>
      <c r="BY217" s="1"/>
      <c r="BZ217" s="1"/>
      <c r="CA217" s="1"/>
      <c r="CB217" s="1"/>
      <c r="CC217" s="1"/>
      <c r="CD217" s="1"/>
      <c r="CE217" s="1"/>
      <c r="CF217" s="1"/>
      <c r="CG217" s="1"/>
      <c r="CH217" s="1"/>
      <c r="CI217" s="1"/>
      <c r="CJ217" s="1"/>
      <c r="CK217" s="1"/>
      <c r="CL217" s="1"/>
      <c r="CM217" s="1"/>
      <c r="CN217" s="1"/>
      <c r="CO217" s="1"/>
      <c r="CP217" s="1"/>
      <c r="CQ217" s="1"/>
      <c r="CR217" s="1"/>
      <c r="CS217" s="1"/>
      <c r="CT217" s="1"/>
      <c r="CU217" s="1"/>
      <c r="CV217" s="1"/>
    </row>
    <row r="218" spans="13:100" x14ac:dyDescent="0.4">
      <c r="M218"/>
      <c r="N218" s="1"/>
      <c r="O218" s="1"/>
      <c r="P218" s="1"/>
      <c r="AO218" s="1"/>
      <c r="AP218" s="1"/>
      <c r="AQ218" s="1"/>
      <c r="AR218" s="1"/>
      <c r="AS218" s="1"/>
      <c r="AT218" s="1"/>
      <c r="AU218" s="1"/>
      <c r="AV218" s="1"/>
      <c r="AW218" s="1"/>
      <c r="AX218" s="1"/>
      <c r="AY218" s="1"/>
      <c r="AZ218" s="1"/>
      <c r="BA218" s="1"/>
      <c r="BB218" s="1"/>
      <c r="BC218" s="1"/>
      <c r="BD218" s="1"/>
      <c r="BE218" s="1"/>
      <c r="BF218" s="1"/>
      <c r="BG218" s="1"/>
      <c r="BH218" s="1"/>
      <c r="BI218" s="1"/>
      <c r="BJ218" s="1"/>
      <c r="BK218" s="1"/>
      <c r="BL218" s="1"/>
      <c r="BM218" s="1"/>
      <c r="BN218" s="1"/>
      <c r="BO218" s="1"/>
      <c r="BP218" s="1"/>
      <c r="BQ218" s="1"/>
      <c r="BR218" s="1"/>
      <c r="BS218" s="1"/>
      <c r="BT218" s="1"/>
      <c r="BU218" s="1"/>
      <c r="BV218" s="1"/>
      <c r="BW218" s="1"/>
      <c r="BX218" s="1"/>
      <c r="BY218" s="1"/>
      <c r="BZ218" s="1"/>
      <c r="CA218" s="1"/>
      <c r="CB218" s="1"/>
      <c r="CC218" s="1"/>
      <c r="CD218" s="1"/>
      <c r="CE218" s="1"/>
      <c r="CF218" s="1"/>
      <c r="CG218" s="1"/>
      <c r="CH218" s="1"/>
      <c r="CI218" s="1"/>
      <c r="CJ218" s="1"/>
      <c r="CK218" s="1"/>
      <c r="CL218" s="1"/>
      <c r="CM218" s="1"/>
      <c r="CN218" s="1"/>
      <c r="CO218" s="1"/>
      <c r="CP218" s="1"/>
      <c r="CQ218" s="1"/>
      <c r="CR218" s="1"/>
      <c r="CS218" s="1"/>
      <c r="CT218" s="1"/>
      <c r="CU218" s="1"/>
      <c r="CV218" s="1"/>
    </row>
    <row r="219" spans="13:100" x14ac:dyDescent="0.4">
      <c r="M219"/>
      <c r="N219" s="1"/>
      <c r="O219" s="1"/>
      <c r="P219" s="1"/>
      <c r="AO219" s="1"/>
      <c r="AP219" s="1"/>
      <c r="AQ219" s="1"/>
      <c r="AR219" s="1"/>
      <c r="AS219" s="1"/>
      <c r="AT219" s="1"/>
      <c r="AU219" s="1"/>
      <c r="AV219" s="1"/>
      <c r="AW219" s="1"/>
      <c r="AX219" s="1"/>
      <c r="AY219" s="1"/>
      <c r="AZ219" s="1"/>
      <c r="BA219" s="1"/>
      <c r="BB219" s="1"/>
      <c r="BC219" s="1"/>
      <c r="BD219" s="1"/>
      <c r="BE219" s="1"/>
      <c r="BF219" s="1"/>
      <c r="BG219" s="1"/>
      <c r="BH219" s="1"/>
      <c r="BI219" s="1"/>
      <c r="BJ219" s="1"/>
      <c r="BK219" s="1"/>
      <c r="BL219" s="1"/>
      <c r="BM219" s="1"/>
      <c r="BN219" s="1"/>
      <c r="BO219" s="1"/>
      <c r="BP219" s="1"/>
      <c r="BQ219" s="1"/>
      <c r="BR219" s="1"/>
      <c r="BS219" s="1"/>
      <c r="BT219" s="1"/>
      <c r="BU219" s="1"/>
      <c r="BV219" s="1"/>
      <c r="BW219" s="1"/>
      <c r="BX219" s="1"/>
      <c r="BY219" s="1"/>
      <c r="BZ219" s="1"/>
      <c r="CA219" s="1"/>
      <c r="CB219" s="1"/>
      <c r="CC219" s="1"/>
      <c r="CD219" s="1"/>
      <c r="CE219" s="1"/>
      <c r="CF219" s="1"/>
      <c r="CG219" s="1"/>
      <c r="CH219" s="1"/>
      <c r="CI219" s="1"/>
      <c r="CJ219" s="1"/>
      <c r="CK219" s="1"/>
      <c r="CL219" s="1"/>
      <c r="CM219" s="1"/>
      <c r="CN219" s="1"/>
      <c r="CO219" s="1"/>
      <c r="CP219" s="1"/>
      <c r="CQ219" s="1"/>
      <c r="CR219" s="1"/>
      <c r="CS219" s="1"/>
      <c r="CT219" s="1"/>
      <c r="CU219" s="1"/>
      <c r="CV219" s="1"/>
    </row>
    <row r="220" spans="13:100" x14ac:dyDescent="0.4">
      <c r="M220"/>
      <c r="N220" s="1"/>
      <c r="O220" s="1"/>
      <c r="P220" s="1"/>
      <c r="AO220" s="1"/>
      <c r="AP220" s="1"/>
      <c r="AQ220" s="1"/>
      <c r="AR220" s="1"/>
      <c r="AS220" s="1"/>
      <c r="AT220" s="1"/>
      <c r="AU220" s="1"/>
      <c r="AV220" s="1"/>
      <c r="AW220" s="1"/>
      <c r="AX220" s="1"/>
      <c r="AY220" s="1"/>
      <c r="AZ220" s="1"/>
      <c r="BA220" s="1"/>
      <c r="BB220" s="1"/>
      <c r="BC220" s="1"/>
      <c r="BD220" s="1"/>
      <c r="BE220" s="1"/>
      <c r="BF220" s="1"/>
      <c r="BG220" s="1"/>
      <c r="BH220" s="1"/>
      <c r="BI220" s="1"/>
      <c r="BJ220" s="1"/>
      <c r="BK220" s="1"/>
      <c r="BL220" s="1"/>
      <c r="BM220" s="1"/>
      <c r="BN220" s="1"/>
      <c r="BO220" s="1"/>
      <c r="BP220" s="1"/>
      <c r="BQ220" s="1"/>
      <c r="BR220" s="1"/>
      <c r="BS220" s="1"/>
      <c r="BT220" s="1"/>
      <c r="BU220" s="1"/>
      <c r="BV220" s="1"/>
      <c r="BW220" s="1"/>
      <c r="BX220" s="1"/>
      <c r="BY220" s="1"/>
      <c r="BZ220" s="1"/>
      <c r="CA220" s="1"/>
      <c r="CB220" s="1"/>
      <c r="CC220" s="1"/>
      <c r="CD220" s="1"/>
      <c r="CE220" s="1"/>
      <c r="CF220" s="1"/>
      <c r="CG220" s="1"/>
      <c r="CH220" s="1"/>
      <c r="CI220" s="1"/>
      <c r="CJ220" s="1"/>
      <c r="CK220" s="1"/>
      <c r="CL220" s="1"/>
      <c r="CM220" s="1"/>
      <c r="CN220" s="1"/>
      <c r="CO220" s="1"/>
      <c r="CP220" s="1"/>
      <c r="CQ220" s="1"/>
      <c r="CR220" s="1"/>
      <c r="CS220" s="1"/>
      <c r="CT220" s="1"/>
      <c r="CU220" s="1"/>
      <c r="CV220" s="1"/>
    </row>
    <row r="221" spans="13:100" x14ac:dyDescent="0.4">
      <c r="M221"/>
      <c r="N221" s="1"/>
      <c r="O221" s="1"/>
      <c r="P221" s="1"/>
      <c r="AO221" s="1"/>
      <c r="AP221" s="1"/>
      <c r="AQ221" s="1"/>
      <c r="AR221" s="1"/>
      <c r="AS221" s="1"/>
      <c r="AT221" s="1"/>
      <c r="AU221" s="1"/>
      <c r="AV221" s="1"/>
      <c r="AW221" s="1"/>
      <c r="AX221" s="1"/>
      <c r="AY221" s="1"/>
      <c r="AZ221" s="1"/>
      <c r="BA221" s="1"/>
      <c r="BB221" s="1"/>
      <c r="BC221" s="1"/>
      <c r="BD221" s="1"/>
      <c r="BE221" s="1"/>
      <c r="BF221" s="1"/>
      <c r="BG221" s="1"/>
      <c r="BH221" s="1"/>
      <c r="BI221" s="1"/>
      <c r="BJ221" s="1"/>
      <c r="BK221" s="1"/>
      <c r="BL221" s="1"/>
      <c r="BM221" s="1"/>
      <c r="BN221" s="1"/>
      <c r="BO221" s="1"/>
      <c r="BP221" s="1"/>
      <c r="BQ221" s="1"/>
      <c r="BR221" s="1"/>
      <c r="BS221" s="1"/>
      <c r="BT221" s="1"/>
      <c r="BU221" s="1"/>
      <c r="BV221" s="1"/>
      <c r="BW221" s="1"/>
      <c r="BX221" s="1"/>
      <c r="BY221" s="1"/>
      <c r="BZ221" s="1"/>
      <c r="CA221" s="1"/>
      <c r="CB221" s="1"/>
      <c r="CC221" s="1"/>
      <c r="CD221" s="1"/>
      <c r="CE221" s="1"/>
      <c r="CF221" s="1"/>
      <c r="CG221" s="1"/>
      <c r="CH221" s="1"/>
      <c r="CI221" s="1"/>
      <c r="CJ221" s="1"/>
      <c r="CK221" s="1"/>
      <c r="CL221" s="1"/>
      <c r="CM221" s="1"/>
      <c r="CN221" s="1"/>
      <c r="CO221" s="1"/>
      <c r="CP221" s="1"/>
      <c r="CQ221" s="1"/>
      <c r="CR221" s="1"/>
      <c r="CS221" s="1"/>
      <c r="CT221" s="1"/>
      <c r="CU221" s="1"/>
      <c r="CV221" s="1"/>
    </row>
    <row r="222" spans="13:100" x14ac:dyDescent="0.4">
      <c r="M222"/>
      <c r="N222" s="1"/>
      <c r="O222" s="1"/>
      <c r="P222" s="1"/>
      <c r="AO222" s="1"/>
      <c r="AP222" s="1"/>
      <c r="AQ222" s="1"/>
      <c r="AR222" s="1"/>
      <c r="AS222" s="1"/>
      <c r="AT222" s="1"/>
      <c r="AU222" s="1"/>
      <c r="AV222" s="1"/>
      <c r="AW222" s="1"/>
      <c r="AX222" s="1"/>
      <c r="AY222" s="1"/>
      <c r="AZ222" s="1"/>
      <c r="BA222" s="1"/>
      <c r="BB222" s="1"/>
      <c r="BC222" s="1"/>
      <c r="BD222" s="1"/>
      <c r="BE222" s="1"/>
      <c r="BF222" s="1"/>
      <c r="BG222" s="1"/>
      <c r="BH222" s="1"/>
      <c r="BI222" s="1"/>
      <c r="BJ222" s="1"/>
      <c r="BK222" s="1"/>
      <c r="BL222" s="1"/>
      <c r="BM222" s="1"/>
      <c r="BN222" s="1"/>
      <c r="BO222" s="1"/>
      <c r="BP222" s="1"/>
      <c r="BQ222" s="1"/>
      <c r="BR222" s="1"/>
      <c r="BS222" s="1"/>
      <c r="BT222" s="1"/>
      <c r="BU222" s="1"/>
      <c r="BV222" s="1"/>
      <c r="BW222" s="1"/>
      <c r="BX222" s="1"/>
      <c r="BY222" s="1"/>
      <c r="BZ222" s="1"/>
      <c r="CA222" s="1"/>
      <c r="CB222" s="1"/>
      <c r="CC222" s="1"/>
      <c r="CD222" s="1"/>
      <c r="CE222" s="1"/>
      <c r="CF222" s="1"/>
      <c r="CG222" s="1"/>
      <c r="CH222" s="1"/>
      <c r="CI222" s="1"/>
      <c r="CJ222" s="1"/>
      <c r="CK222" s="1"/>
      <c r="CL222" s="1"/>
      <c r="CM222" s="1"/>
      <c r="CN222" s="1"/>
      <c r="CO222" s="1"/>
      <c r="CP222" s="1"/>
      <c r="CQ222" s="1"/>
      <c r="CR222" s="1"/>
      <c r="CS222" s="1"/>
      <c r="CT222" s="1"/>
      <c r="CU222" s="1"/>
      <c r="CV222" s="1"/>
    </row>
    <row r="223" spans="13:100" x14ac:dyDescent="0.4">
      <c r="M223"/>
      <c r="N223" s="1"/>
      <c r="O223" s="1"/>
      <c r="P223" s="1"/>
      <c r="AO223" s="1"/>
      <c r="AP223" s="1"/>
      <c r="AQ223" s="1"/>
      <c r="AR223" s="1"/>
      <c r="AS223" s="1"/>
      <c r="AT223" s="1"/>
      <c r="AU223" s="1"/>
      <c r="AV223" s="1"/>
      <c r="AW223" s="1"/>
      <c r="AX223" s="1"/>
      <c r="AY223" s="1"/>
      <c r="AZ223" s="1"/>
      <c r="BA223" s="1"/>
      <c r="BB223" s="1"/>
      <c r="BC223" s="1"/>
      <c r="BD223" s="1"/>
      <c r="BE223" s="1"/>
      <c r="BF223" s="1"/>
      <c r="BG223" s="1"/>
      <c r="BH223" s="1"/>
      <c r="BI223" s="1"/>
      <c r="BJ223" s="1"/>
      <c r="BK223" s="1"/>
      <c r="BL223" s="1"/>
      <c r="BM223" s="1"/>
      <c r="BN223" s="1"/>
      <c r="BO223" s="1"/>
      <c r="BP223" s="1"/>
      <c r="BQ223" s="1"/>
      <c r="BR223" s="1"/>
      <c r="BS223" s="1"/>
      <c r="BT223" s="1"/>
      <c r="BU223" s="1"/>
      <c r="BV223" s="1"/>
      <c r="BW223" s="1"/>
      <c r="BX223" s="1"/>
      <c r="BY223" s="1"/>
      <c r="BZ223" s="1"/>
      <c r="CA223" s="1"/>
      <c r="CB223" s="1"/>
      <c r="CC223" s="1"/>
      <c r="CD223" s="1"/>
      <c r="CE223" s="1"/>
      <c r="CF223" s="1"/>
      <c r="CG223" s="1"/>
      <c r="CH223" s="1"/>
      <c r="CI223" s="1"/>
      <c r="CJ223" s="1"/>
      <c r="CK223" s="1"/>
      <c r="CL223" s="1"/>
      <c r="CM223" s="1"/>
      <c r="CN223" s="1"/>
      <c r="CO223" s="1"/>
      <c r="CP223" s="1"/>
      <c r="CQ223" s="1"/>
      <c r="CR223" s="1"/>
      <c r="CS223" s="1"/>
      <c r="CT223" s="1"/>
      <c r="CU223" s="1"/>
      <c r="CV223" s="1"/>
    </row>
    <row r="224" spans="13:100" x14ac:dyDescent="0.4">
      <c r="M224"/>
      <c r="N224" s="1"/>
      <c r="O224" s="1"/>
      <c r="P224" s="1"/>
      <c r="AO224" s="1"/>
      <c r="AP224" s="1"/>
      <c r="AQ224" s="1"/>
      <c r="AR224" s="1"/>
      <c r="AS224" s="1"/>
      <c r="AT224" s="1"/>
      <c r="AU224" s="1"/>
      <c r="AV224" s="1"/>
      <c r="AW224" s="1"/>
      <c r="AX224" s="1"/>
      <c r="AY224" s="1"/>
      <c r="AZ224" s="1"/>
      <c r="BA224" s="1"/>
      <c r="BB224" s="1"/>
      <c r="BC224" s="1"/>
      <c r="BD224" s="1"/>
      <c r="BE224" s="1"/>
      <c r="BF224" s="1"/>
      <c r="BG224" s="1"/>
      <c r="BH224" s="1"/>
      <c r="BI224" s="1"/>
      <c r="BJ224" s="1"/>
      <c r="BK224" s="1"/>
      <c r="BL224" s="1"/>
      <c r="BM224" s="1"/>
      <c r="BN224" s="1"/>
      <c r="BO224" s="1"/>
      <c r="BP224" s="1"/>
      <c r="BQ224" s="1"/>
      <c r="BR224" s="1"/>
      <c r="BS224" s="1"/>
      <c r="BT224" s="1"/>
      <c r="BU224" s="1"/>
      <c r="BV224" s="1"/>
      <c r="BW224" s="1"/>
      <c r="BX224" s="1"/>
      <c r="BY224" s="1"/>
      <c r="BZ224" s="1"/>
      <c r="CA224" s="1"/>
      <c r="CB224" s="1"/>
      <c r="CC224" s="1"/>
      <c r="CD224" s="1"/>
      <c r="CE224" s="1"/>
      <c r="CF224" s="1"/>
      <c r="CG224" s="1"/>
      <c r="CH224" s="1"/>
      <c r="CI224" s="1"/>
      <c r="CJ224" s="1"/>
      <c r="CK224" s="1"/>
      <c r="CL224" s="1"/>
      <c r="CM224" s="1"/>
      <c r="CN224" s="1"/>
      <c r="CO224" s="1"/>
      <c r="CP224" s="1"/>
      <c r="CQ224" s="1"/>
      <c r="CR224" s="1"/>
      <c r="CS224" s="1"/>
      <c r="CT224" s="1"/>
      <c r="CU224" s="1"/>
      <c r="CV224" s="1"/>
    </row>
    <row r="225" spans="13:100" x14ac:dyDescent="0.4">
      <c r="M225"/>
      <c r="N225" s="1"/>
      <c r="O225" s="1"/>
      <c r="P225" s="1"/>
      <c r="AO225" s="1"/>
      <c r="AP225" s="1"/>
      <c r="AQ225" s="1"/>
      <c r="AR225" s="1"/>
      <c r="AS225" s="1"/>
      <c r="AT225" s="1"/>
      <c r="AU225" s="1"/>
      <c r="AV225" s="1"/>
      <c r="AW225" s="1"/>
      <c r="AX225" s="1"/>
      <c r="AY225" s="1"/>
      <c r="AZ225" s="1"/>
      <c r="BA225" s="1"/>
      <c r="BB225" s="1"/>
      <c r="BC225" s="1"/>
      <c r="BD225" s="1"/>
      <c r="BE225" s="1"/>
      <c r="BF225" s="1"/>
      <c r="BG225" s="1"/>
      <c r="BH225" s="1"/>
      <c r="BI225" s="1"/>
      <c r="BJ225" s="1"/>
      <c r="BK225" s="1"/>
      <c r="BL225" s="1"/>
      <c r="BM225" s="1"/>
      <c r="BN225" s="1"/>
      <c r="BO225" s="1"/>
      <c r="BP225" s="1"/>
      <c r="BQ225" s="1"/>
      <c r="BR225" s="1"/>
      <c r="BS225" s="1"/>
      <c r="BT225" s="1"/>
      <c r="BU225" s="1"/>
      <c r="BV225" s="1"/>
      <c r="BW225" s="1"/>
      <c r="BX225" s="1"/>
      <c r="BY225" s="1"/>
      <c r="BZ225" s="1"/>
      <c r="CA225" s="1"/>
      <c r="CB225" s="1"/>
      <c r="CC225" s="1"/>
      <c r="CD225" s="1"/>
      <c r="CE225" s="1"/>
      <c r="CF225" s="1"/>
      <c r="CG225" s="1"/>
      <c r="CH225" s="1"/>
      <c r="CI225" s="1"/>
      <c r="CJ225" s="1"/>
      <c r="CK225" s="1"/>
      <c r="CL225" s="1"/>
      <c r="CM225" s="1"/>
      <c r="CN225" s="1"/>
      <c r="CO225" s="1"/>
      <c r="CP225" s="1"/>
      <c r="CQ225" s="1"/>
      <c r="CR225" s="1"/>
      <c r="CS225" s="1"/>
      <c r="CT225" s="1"/>
      <c r="CU225" s="1"/>
      <c r="CV225" s="1"/>
    </row>
    <row r="226" spans="13:100" x14ac:dyDescent="0.4">
      <c r="M226"/>
      <c r="N226" s="1"/>
      <c r="O226" s="1"/>
      <c r="P226" s="1"/>
      <c r="AO226" s="1"/>
      <c r="AP226" s="1"/>
      <c r="AQ226" s="1"/>
      <c r="AR226" s="1"/>
      <c r="AS226" s="1"/>
      <c r="AT226" s="1"/>
      <c r="AU226" s="1"/>
      <c r="AV226" s="1"/>
      <c r="AW226" s="1"/>
      <c r="AX226" s="1"/>
      <c r="AY226" s="1"/>
      <c r="AZ226" s="1"/>
      <c r="BA226" s="1"/>
      <c r="BB226" s="1"/>
      <c r="BC226" s="1"/>
      <c r="BD226" s="1"/>
      <c r="BE226" s="1"/>
      <c r="BF226" s="1"/>
      <c r="BG226" s="1"/>
      <c r="BH226" s="1"/>
      <c r="BI226" s="1"/>
      <c r="BJ226" s="1"/>
      <c r="BK226" s="1"/>
      <c r="BL226" s="1"/>
      <c r="BM226" s="1"/>
      <c r="BN226" s="1"/>
      <c r="BO226" s="1"/>
      <c r="BP226" s="1"/>
      <c r="BQ226" s="1"/>
      <c r="BR226" s="1"/>
      <c r="BS226" s="1"/>
      <c r="BT226" s="1"/>
      <c r="BU226" s="1"/>
      <c r="BV226" s="1"/>
      <c r="BW226" s="1"/>
      <c r="BX226" s="1"/>
      <c r="BY226" s="1"/>
      <c r="BZ226" s="1"/>
      <c r="CA226" s="1"/>
      <c r="CB226" s="1"/>
      <c r="CC226" s="1"/>
      <c r="CD226" s="1"/>
      <c r="CE226" s="1"/>
      <c r="CF226" s="1"/>
      <c r="CG226" s="1"/>
      <c r="CH226" s="1"/>
      <c r="CI226" s="1"/>
      <c r="CJ226" s="1"/>
      <c r="CK226" s="1"/>
      <c r="CL226" s="1"/>
      <c r="CM226" s="1"/>
      <c r="CN226" s="1"/>
      <c r="CO226" s="1"/>
      <c r="CP226" s="1"/>
      <c r="CQ226" s="1"/>
      <c r="CR226" s="1"/>
      <c r="CS226" s="1"/>
      <c r="CT226" s="1"/>
      <c r="CU226" s="1"/>
      <c r="CV226" s="1"/>
    </row>
    <row r="227" spans="13:100" x14ac:dyDescent="0.4">
      <c r="M227"/>
      <c r="N227" s="1"/>
      <c r="O227" s="1"/>
      <c r="P227" s="1"/>
      <c r="AO227" s="1"/>
      <c r="AP227" s="1"/>
      <c r="AQ227" s="1"/>
      <c r="AR227" s="1"/>
      <c r="AS227" s="1"/>
      <c r="AT227" s="1"/>
      <c r="AU227" s="1"/>
      <c r="AV227" s="1"/>
      <c r="AW227" s="1"/>
      <c r="AX227" s="1"/>
      <c r="AY227" s="1"/>
      <c r="AZ227" s="1"/>
      <c r="BA227" s="1"/>
      <c r="BB227" s="1"/>
      <c r="BC227" s="1"/>
      <c r="BD227" s="1"/>
      <c r="BE227" s="1"/>
      <c r="BF227" s="1"/>
      <c r="BG227" s="1"/>
      <c r="BH227" s="1"/>
      <c r="BI227" s="1"/>
      <c r="BJ227" s="1"/>
      <c r="BK227" s="1"/>
      <c r="BL227" s="1"/>
      <c r="BM227" s="1"/>
      <c r="BN227" s="1"/>
      <c r="BO227" s="1"/>
      <c r="BP227" s="1"/>
      <c r="BQ227" s="1"/>
      <c r="BR227" s="1"/>
      <c r="BS227" s="1"/>
      <c r="BT227" s="1"/>
      <c r="BU227" s="1"/>
      <c r="BV227" s="1"/>
      <c r="BW227" s="1"/>
      <c r="BX227" s="1"/>
      <c r="BY227" s="1"/>
      <c r="BZ227" s="1"/>
      <c r="CA227" s="1"/>
      <c r="CB227" s="1"/>
      <c r="CC227" s="1"/>
      <c r="CD227" s="1"/>
      <c r="CE227" s="1"/>
      <c r="CF227" s="1"/>
      <c r="CG227" s="1"/>
      <c r="CH227" s="1"/>
      <c r="CI227" s="1"/>
      <c r="CJ227" s="1"/>
      <c r="CK227" s="1"/>
      <c r="CL227" s="1"/>
      <c r="CM227" s="1"/>
      <c r="CN227" s="1"/>
      <c r="CO227" s="1"/>
      <c r="CP227" s="1"/>
      <c r="CQ227" s="1"/>
      <c r="CR227" s="1"/>
      <c r="CS227" s="1"/>
      <c r="CT227" s="1"/>
      <c r="CU227" s="1"/>
      <c r="CV227" s="1"/>
    </row>
    <row r="228" spans="13:100" x14ac:dyDescent="0.4">
      <c r="M228"/>
      <c r="N228" s="1"/>
      <c r="O228" s="1"/>
      <c r="P228" s="1"/>
      <c r="AO228" s="1"/>
      <c r="AP228" s="1"/>
      <c r="AQ228" s="1"/>
      <c r="AR228" s="1"/>
      <c r="AS228" s="1"/>
      <c r="AT228" s="1"/>
      <c r="AU228" s="1"/>
      <c r="AV228" s="1"/>
      <c r="AW228" s="1"/>
      <c r="AX228" s="1"/>
      <c r="AY228" s="1"/>
      <c r="AZ228" s="1"/>
      <c r="BA228" s="1"/>
      <c r="BB228" s="1"/>
      <c r="BC228" s="1"/>
      <c r="BD228" s="1"/>
      <c r="BE228" s="1"/>
      <c r="BF228" s="1"/>
      <c r="BG228" s="1"/>
      <c r="BH228" s="1"/>
      <c r="BI228" s="1"/>
      <c r="BJ228" s="1"/>
      <c r="BK228" s="1"/>
      <c r="BL228" s="1"/>
      <c r="BM228" s="1"/>
      <c r="BN228" s="1"/>
      <c r="BO228" s="1"/>
      <c r="BP228" s="1"/>
      <c r="BQ228" s="1"/>
      <c r="BR228" s="1"/>
      <c r="BS228" s="1"/>
      <c r="BT228" s="1"/>
      <c r="BU228" s="1"/>
      <c r="BV228" s="1"/>
      <c r="BW228" s="1"/>
      <c r="BX228" s="1"/>
      <c r="BY228" s="1"/>
      <c r="BZ228" s="1"/>
      <c r="CA228" s="1"/>
      <c r="CB228" s="1"/>
      <c r="CC228" s="1"/>
      <c r="CD228" s="1"/>
      <c r="CE228" s="1"/>
      <c r="CF228" s="1"/>
      <c r="CG228" s="1"/>
      <c r="CH228" s="1"/>
      <c r="CI228" s="1"/>
      <c r="CJ228" s="1"/>
      <c r="CK228" s="1"/>
      <c r="CL228" s="1"/>
      <c r="CM228" s="1"/>
      <c r="CN228" s="1"/>
      <c r="CO228" s="1"/>
      <c r="CP228" s="1"/>
      <c r="CQ228" s="1"/>
      <c r="CR228" s="1"/>
      <c r="CS228" s="1"/>
      <c r="CT228" s="1"/>
      <c r="CU228" s="1"/>
      <c r="CV228" s="1"/>
    </row>
    <row r="229" spans="13:100" x14ac:dyDescent="0.4">
      <c r="M229"/>
      <c r="N229" s="1"/>
      <c r="O229" s="1"/>
      <c r="P229" s="1"/>
      <c r="AO229" s="1"/>
      <c r="AP229" s="1"/>
      <c r="AQ229" s="1"/>
      <c r="AR229" s="1"/>
      <c r="AS229" s="1"/>
      <c r="AT229" s="1"/>
      <c r="AU229" s="1"/>
      <c r="AV229" s="1"/>
      <c r="AW229" s="1"/>
      <c r="AX229" s="1"/>
      <c r="AY229" s="1"/>
      <c r="AZ229" s="1"/>
      <c r="BA229" s="1"/>
      <c r="BB229" s="1"/>
      <c r="BC229" s="1"/>
      <c r="BD229" s="1"/>
      <c r="BE229" s="1"/>
      <c r="BF229" s="1"/>
      <c r="BG229" s="1"/>
      <c r="BH229" s="1"/>
      <c r="BI229" s="1"/>
      <c r="BJ229" s="1"/>
      <c r="BK229" s="1"/>
      <c r="BL229" s="1"/>
      <c r="BM229" s="1"/>
      <c r="BN229" s="1"/>
      <c r="BO229" s="1"/>
      <c r="BP229" s="1"/>
      <c r="BQ229" s="1"/>
      <c r="BR229" s="1"/>
      <c r="BS229" s="1"/>
      <c r="BT229" s="1"/>
      <c r="BU229" s="1"/>
      <c r="BV229" s="1"/>
      <c r="BW229" s="1"/>
      <c r="BX229" s="1"/>
      <c r="BY229" s="1"/>
      <c r="BZ229" s="1"/>
      <c r="CA229" s="1"/>
      <c r="CB229" s="1"/>
      <c r="CC229" s="1"/>
      <c r="CD229" s="1"/>
      <c r="CE229" s="1"/>
      <c r="CF229" s="1"/>
      <c r="CG229" s="1"/>
      <c r="CH229" s="1"/>
      <c r="CI229" s="1"/>
      <c r="CJ229" s="1"/>
      <c r="CK229" s="1"/>
      <c r="CL229" s="1"/>
      <c r="CM229" s="1"/>
      <c r="CN229" s="1"/>
      <c r="CO229" s="1"/>
      <c r="CP229" s="1"/>
      <c r="CQ229" s="1"/>
      <c r="CR229" s="1"/>
      <c r="CS229" s="1"/>
      <c r="CT229" s="1"/>
      <c r="CU229" s="1"/>
      <c r="CV229" s="1"/>
    </row>
    <row r="230" spans="13:100" x14ac:dyDescent="0.4">
      <c r="M230"/>
      <c r="N230" s="1"/>
      <c r="O230" s="1"/>
      <c r="P230" s="1"/>
      <c r="AO230" s="1"/>
      <c r="AP230" s="1"/>
      <c r="AQ230" s="1"/>
      <c r="AR230" s="1"/>
      <c r="AS230" s="1"/>
      <c r="AT230" s="1"/>
      <c r="AU230" s="1"/>
      <c r="AV230" s="1"/>
      <c r="AW230" s="1"/>
      <c r="AX230" s="1"/>
      <c r="AY230" s="1"/>
      <c r="AZ230" s="1"/>
      <c r="BA230" s="1"/>
      <c r="BB230" s="1"/>
      <c r="BC230" s="1"/>
      <c r="BD230" s="1"/>
      <c r="BE230" s="1"/>
      <c r="BF230" s="1"/>
      <c r="BG230" s="1"/>
      <c r="BH230" s="1"/>
      <c r="BI230" s="1"/>
      <c r="BJ230" s="1"/>
      <c r="BK230" s="1"/>
      <c r="BL230" s="1"/>
      <c r="BM230" s="1"/>
      <c r="BN230" s="1"/>
      <c r="BO230" s="1"/>
      <c r="BP230" s="1"/>
      <c r="BQ230" s="1"/>
      <c r="BR230" s="1"/>
      <c r="BS230" s="1"/>
      <c r="BT230" s="1"/>
      <c r="BU230" s="1"/>
      <c r="BV230" s="1"/>
      <c r="BW230" s="1"/>
      <c r="BX230" s="1"/>
      <c r="BY230" s="1"/>
      <c r="BZ230" s="1"/>
      <c r="CA230" s="1"/>
      <c r="CB230" s="1"/>
      <c r="CC230" s="1"/>
      <c r="CD230" s="1"/>
      <c r="CE230" s="1"/>
      <c r="CF230" s="1"/>
      <c r="CG230" s="1"/>
      <c r="CH230" s="1"/>
      <c r="CI230" s="1"/>
      <c r="CJ230" s="1"/>
      <c r="CK230" s="1"/>
      <c r="CL230" s="1"/>
      <c r="CM230" s="1"/>
      <c r="CN230" s="1"/>
      <c r="CO230" s="1"/>
      <c r="CP230" s="1"/>
      <c r="CQ230" s="1"/>
      <c r="CR230" s="1"/>
      <c r="CS230" s="1"/>
      <c r="CT230" s="1"/>
      <c r="CU230" s="1"/>
      <c r="CV230" s="1"/>
    </row>
    <row r="231" spans="13:100" x14ac:dyDescent="0.4">
      <c r="M231"/>
      <c r="N231" s="1"/>
      <c r="O231" s="1"/>
      <c r="P231" s="1"/>
      <c r="AO231" s="1"/>
      <c r="AP231" s="1"/>
      <c r="AQ231" s="1"/>
      <c r="AR231" s="1"/>
      <c r="AS231" s="1"/>
      <c r="AT231" s="1"/>
      <c r="AU231" s="1"/>
      <c r="AV231" s="1"/>
      <c r="AW231" s="1"/>
      <c r="AX231" s="1"/>
      <c r="AY231" s="1"/>
      <c r="AZ231" s="1"/>
      <c r="BA231" s="1"/>
      <c r="BB231" s="1"/>
      <c r="BC231" s="1"/>
      <c r="BD231" s="1"/>
      <c r="BE231" s="1"/>
      <c r="BF231" s="1"/>
      <c r="BG231" s="1"/>
      <c r="BH231" s="1"/>
      <c r="BI231" s="1"/>
      <c r="BJ231" s="1"/>
      <c r="BK231" s="1"/>
      <c r="BL231" s="1"/>
      <c r="BM231" s="1"/>
      <c r="BN231" s="1"/>
      <c r="BO231" s="1"/>
      <c r="BP231" s="1"/>
      <c r="BQ231" s="1"/>
      <c r="BR231" s="1"/>
      <c r="BS231" s="1"/>
      <c r="BT231" s="1"/>
      <c r="BU231" s="1"/>
      <c r="BV231" s="1"/>
      <c r="BW231" s="1"/>
      <c r="BX231" s="1"/>
      <c r="BY231" s="1"/>
      <c r="BZ231" s="1"/>
      <c r="CA231" s="1"/>
      <c r="CB231" s="1"/>
      <c r="CC231" s="1"/>
      <c r="CD231" s="1"/>
      <c r="CE231" s="1"/>
      <c r="CF231" s="1"/>
      <c r="CG231" s="1"/>
      <c r="CH231" s="1"/>
      <c r="CI231" s="1"/>
      <c r="CJ231" s="1"/>
      <c r="CK231" s="1"/>
      <c r="CL231" s="1"/>
      <c r="CM231" s="1"/>
      <c r="CN231" s="1"/>
      <c r="CO231" s="1"/>
      <c r="CP231" s="1"/>
      <c r="CQ231" s="1"/>
      <c r="CR231" s="1"/>
      <c r="CS231" s="1"/>
      <c r="CT231" s="1"/>
      <c r="CU231" s="1"/>
      <c r="CV231" s="1"/>
    </row>
    <row r="232" spans="13:100" x14ac:dyDescent="0.4">
      <c r="M232"/>
      <c r="N232" s="1"/>
      <c r="O232" s="1"/>
      <c r="P232" s="1"/>
      <c r="AO232" s="1"/>
      <c r="AP232" s="1"/>
      <c r="AQ232" s="1"/>
      <c r="AR232" s="1"/>
      <c r="AS232" s="1"/>
      <c r="AT232" s="1"/>
      <c r="AU232" s="1"/>
      <c r="AV232" s="1"/>
      <c r="AW232" s="1"/>
      <c r="AX232" s="1"/>
      <c r="AY232" s="1"/>
      <c r="AZ232" s="1"/>
      <c r="BA232" s="1"/>
      <c r="BB232" s="1"/>
      <c r="BC232" s="1"/>
      <c r="BD232" s="1"/>
      <c r="BE232" s="1"/>
      <c r="BF232" s="1"/>
      <c r="BG232" s="1"/>
      <c r="BH232" s="1"/>
      <c r="BI232" s="1"/>
      <c r="BJ232" s="1"/>
      <c r="BK232" s="1"/>
      <c r="BL232" s="1"/>
      <c r="BM232" s="1"/>
      <c r="BN232" s="1"/>
      <c r="BO232" s="1"/>
      <c r="BP232" s="1"/>
      <c r="BQ232" s="1"/>
      <c r="BR232" s="1"/>
      <c r="BS232" s="1"/>
      <c r="BT232" s="1"/>
      <c r="BU232" s="1"/>
      <c r="BV232" s="1"/>
      <c r="BW232" s="1"/>
      <c r="BX232" s="1"/>
      <c r="BY232" s="1"/>
      <c r="BZ232" s="1"/>
      <c r="CA232" s="1"/>
      <c r="CB232" s="1"/>
      <c r="CC232" s="1"/>
      <c r="CD232" s="1"/>
      <c r="CE232" s="1"/>
      <c r="CF232" s="1"/>
      <c r="CG232" s="1"/>
      <c r="CH232" s="1"/>
      <c r="CI232" s="1"/>
      <c r="CJ232" s="1"/>
      <c r="CK232" s="1"/>
      <c r="CL232" s="1"/>
      <c r="CM232" s="1"/>
      <c r="CN232" s="1"/>
      <c r="CO232" s="1"/>
      <c r="CP232" s="1"/>
      <c r="CQ232" s="1"/>
      <c r="CR232" s="1"/>
      <c r="CS232" s="1"/>
      <c r="CT232" s="1"/>
      <c r="CU232" s="1"/>
      <c r="CV232" s="1"/>
    </row>
    <row r="233" spans="13:100" x14ac:dyDescent="0.4">
      <c r="M233"/>
      <c r="N233" s="1"/>
      <c r="O233" s="1"/>
      <c r="P233" s="1"/>
      <c r="AO233" s="1"/>
      <c r="AP233" s="1"/>
      <c r="AQ233" s="1"/>
      <c r="AR233" s="1"/>
      <c r="AS233" s="1"/>
      <c r="AT233" s="1"/>
      <c r="AU233" s="1"/>
      <c r="AV233" s="1"/>
      <c r="AW233" s="1"/>
      <c r="AX233" s="1"/>
      <c r="AY233" s="1"/>
      <c r="AZ233" s="1"/>
      <c r="BA233" s="1"/>
      <c r="BB233" s="1"/>
      <c r="BC233" s="1"/>
      <c r="BD233" s="1"/>
      <c r="BE233" s="1"/>
      <c r="BF233" s="1"/>
      <c r="BG233" s="1"/>
      <c r="BH233" s="1"/>
      <c r="BI233" s="1"/>
      <c r="BJ233" s="1"/>
      <c r="BK233" s="1"/>
      <c r="BL233" s="1"/>
      <c r="BM233" s="1"/>
      <c r="BN233" s="1"/>
      <c r="BO233" s="1"/>
      <c r="BP233" s="1"/>
      <c r="BQ233" s="1"/>
      <c r="BR233" s="1"/>
      <c r="BS233" s="1"/>
      <c r="BT233" s="1"/>
      <c r="BU233" s="1"/>
      <c r="BV233" s="1"/>
      <c r="BW233" s="1"/>
      <c r="BX233" s="1"/>
      <c r="BY233" s="1"/>
      <c r="BZ233" s="1"/>
      <c r="CA233" s="1"/>
      <c r="CB233" s="1"/>
      <c r="CC233" s="1"/>
      <c r="CD233" s="1"/>
      <c r="CE233" s="1"/>
      <c r="CF233" s="1"/>
      <c r="CG233" s="1"/>
      <c r="CH233" s="1"/>
      <c r="CI233" s="1"/>
      <c r="CJ233" s="1"/>
      <c r="CK233" s="1"/>
      <c r="CL233" s="1"/>
      <c r="CM233" s="1"/>
      <c r="CN233" s="1"/>
      <c r="CO233" s="1"/>
      <c r="CP233" s="1"/>
      <c r="CQ233" s="1"/>
      <c r="CR233" s="1"/>
      <c r="CS233" s="1"/>
      <c r="CT233" s="1"/>
      <c r="CU233" s="1"/>
      <c r="CV233" s="1"/>
    </row>
    <row r="234" spans="13:100" x14ac:dyDescent="0.4">
      <c r="M234"/>
      <c r="N234" s="1"/>
      <c r="O234" s="1"/>
      <c r="P234" s="1"/>
      <c r="AO234" s="1"/>
      <c r="AP234" s="1"/>
      <c r="AQ234" s="1"/>
      <c r="AR234" s="1"/>
      <c r="AS234" s="1"/>
      <c r="AT234" s="1"/>
      <c r="AU234" s="1"/>
      <c r="AV234" s="1"/>
      <c r="AW234" s="1"/>
      <c r="AX234" s="1"/>
      <c r="AY234" s="1"/>
      <c r="AZ234" s="1"/>
      <c r="BA234" s="1"/>
      <c r="BB234" s="1"/>
      <c r="BC234" s="1"/>
      <c r="BD234" s="1"/>
      <c r="BE234" s="1"/>
      <c r="BF234" s="1"/>
      <c r="BG234" s="1"/>
      <c r="BH234" s="1"/>
      <c r="BI234" s="1"/>
      <c r="BJ234" s="1"/>
      <c r="BK234" s="1"/>
      <c r="BL234" s="1"/>
      <c r="BM234" s="1"/>
      <c r="BN234" s="1"/>
      <c r="BO234" s="1"/>
      <c r="BP234" s="1"/>
      <c r="BQ234" s="1"/>
      <c r="BR234" s="1"/>
      <c r="BS234" s="1"/>
      <c r="BT234" s="1"/>
      <c r="BU234" s="1"/>
      <c r="BV234" s="1"/>
      <c r="BW234" s="1"/>
      <c r="BX234" s="1"/>
      <c r="BY234" s="1"/>
      <c r="BZ234" s="1"/>
      <c r="CA234" s="1"/>
      <c r="CB234" s="1"/>
      <c r="CC234" s="1"/>
      <c r="CD234" s="1"/>
      <c r="CE234" s="1"/>
      <c r="CF234" s="1"/>
      <c r="CG234" s="1"/>
      <c r="CH234" s="1"/>
      <c r="CI234" s="1"/>
      <c r="CJ234" s="1"/>
      <c r="CK234" s="1"/>
      <c r="CL234" s="1"/>
      <c r="CM234" s="1"/>
      <c r="CN234" s="1"/>
      <c r="CO234" s="1"/>
      <c r="CP234" s="1"/>
      <c r="CQ234" s="1"/>
      <c r="CR234" s="1"/>
      <c r="CS234" s="1"/>
      <c r="CT234" s="1"/>
      <c r="CU234" s="1"/>
      <c r="CV234" s="1"/>
    </row>
    <row r="235" spans="13:100" x14ac:dyDescent="0.4">
      <c r="M235"/>
      <c r="N235" s="1"/>
      <c r="O235" s="1"/>
      <c r="P235" s="1"/>
      <c r="AO235" s="1"/>
      <c r="AP235" s="1"/>
      <c r="AQ235" s="1"/>
      <c r="AR235" s="1"/>
      <c r="AS235" s="1"/>
      <c r="AT235" s="1"/>
      <c r="AU235" s="1"/>
      <c r="AV235" s="1"/>
      <c r="AW235" s="1"/>
      <c r="AX235" s="1"/>
      <c r="AY235" s="1"/>
      <c r="AZ235" s="1"/>
      <c r="BA235" s="1"/>
      <c r="BB235" s="1"/>
      <c r="BC235" s="1"/>
      <c r="BD235" s="1"/>
      <c r="BE235" s="1"/>
      <c r="BF235" s="1"/>
      <c r="BG235" s="1"/>
      <c r="BH235" s="1"/>
      <c r="BI235" s="1"/>
      <c r="BJ235" s="1"/>
      <c r="BK235" s="1"/>
      <c r="BL235" s="1"/>
      <c r="BM235" s="1"/>
      <c r="BN235" s="1"/>
      <c r="BO235" s="1"/>
      <c r="BP235" s="1"/>
      <c r="BQ235" s="1"/>
      <c r="BR235" s="1"/>
      <c r="BS235" s="1"/>
      <c r="BT235" s="1"/>
      <c r="BU235" s="1"/>
      <c r="BV235" s="1"/>
      <c r="BW235" s="1"/>
      <c r="BX235" s="1"/>
      <c r="BY235" s="1"/>
      <c r="BZ235" s="1"/>
      <c r="CA235" s="1"/>
      <c r="CB235" s="1"/>
      <c r="CC235" s="1"/>
      <c r="CD235" s="1"/>
      <c r="CE235" s="1"/>
      <c r="CF235" s="1"/>
      <c r="CG235" s="1"/>
      <c r="CH235" s="1"/>
      <c r="CI235" s="1"/>
      <c r="CJ235" s="1"/>
      <c r="CK235" s="1"/>
      <c r="CL235" s="1"/>
      <c r="CM235" s="1"/>
      <c r="CN235" s="1"/>
      <c r="CO235" s="1"/>
      <c r="CP235" s="1"/>
      <c r="CQ235" s="1"/>
      <c r="CR235" s="1"/>
      <c r="CS235" s="1"/>
      <c r="CT235" s="1"/>
      <c r="CU235" s="1"/>
      <c r="CV235" s="1"/>
    </row>
    <row r="236" spans="13:100" x14ac:dyDescent="0.4">
      <c r="M236"/>
      <c r="N236" s="1"/>
      <c r="O236" s="1"/>
      <c r="P236" s="1"/>
      <c r="AO236" s="1"/>
      <c r="AP236" s="1"/>
      <c r="AQ236" s="1"/>
      <c r="AR236" s="1"/>
      <c r="AS236" s="1"/>
      <c r="AT236" s="1"/>
      <c r="AU236" s="1"/>
      <c r="AV236" s="1"/>
      <c r="AW236" s="1"/>
      <c r="AX236" s="1"/>
      <c r="AY236" s="1"/>
      <c r="AZ236" s="1"/>
      <c r="BA236" s="1"/>
      <c r="BB236" s="1"/>
      <c r="BC236" s="1"/>
      <c r="BD236" s="1"/>
      <c r="BE236" s="1"/>
      <c r="BF236" s="1"/>
      <c r="BG236" s="1"/>
      <c r="BH236" s="1"/>
      <c r="BI236" s="1"/>
      <c r="BJ236" s="1"/>
      <c r="BK236" s="1"/>
      <c r="BL236" s="1"/>
      <c r="BM236" s="1"/>
      <c r="BN236" s="1"/>
      <c r="BO236" s="1"/>
      <c r="BP236" s="1"/>
      <c r="BQ236" s="1"/>
      <c r="BR236" s="1"/>
      <c r="BS236" s="1"/>
      <c r="BT236" s="1"/>
      <c r="BU236" s="1"/>
      <c r="BV236" s="1"/>
      <c r="BW236" s="1"/>
      <c r="BX236" s="1"/>
      <c r="BY236" s="1"/>
      <c r="BZ236" s="1"/>
      <c r="CA236" s="1"/>
      <c r="CB236" s="1"/>
      <c r="CC236" s="1"/>
      <c r="CD236" s="1"/>
      <c r="CE236" s="1"/>
      <c r="CF236" s="1"/>
      <c r="CG236" s="1"/>
      <c r="CH236" s="1"/>
      <c r="CI236" s="1"/>
      <c r="CJ236" s="1"/>
      <c r="CK236" s="1"/>
      <c r="CL236" s="1"/>
      <c r="CM236" s="1"/>
      <c r="CN236" s="1"/>
      <c r="CO236" s="1"/>
      <c r="CP236" s="1"/>
      <c r="CQ236" s="1"/>
      <c r="CR236" s="1"/>
      <c r="CS236" s="1"/>
      <c r="CT236" s="1"/>
      <c r="CU236" s="1"/>
      <c r="CV236" s="1"/>
    </row>
    <row r="237" spans="13:100" x14ac:dyDescent="0.4">
      <c r="M237"/>
      <c r="N237" s="1"/>
      <c r="O237" s="1"/>
      <c r="P237" s="1"/>
      <c r="AO237" s="1"/>
      <c r="AP237" s="1"/>
      <c r="AQ237" s="1"/>
      <c r="AR237" s="1"/>
      <c r="AS237" s="1"/>
      <c r="AT237" s="1"/>
      <c r="AU237" s="1"/>
      <c r="AV237" s="1"/>
      <c r="AW237" s="1"/>
      <c r="AX237" s="1"/>
      <c r="AY237" s="1"/>
      <c r="AZ237" s="1"/>
      <c r="BA237" s="1"/>
      <c r="BB237" s="1"/>
      <c r="BC237" s="1"/>
      <c r="BD237" s="1"/>
      <c r="BE237" s="1"/>
      <c r="BF237" s="1"/>
      <c r="BG237" s="1"/>
      <c r="BH237" s="1"/>
      <c r="BI237" s="1"/>
      <c r="BJ237" s="1"/>
      <c r="BK237" s="1"/>
      <c r="BL237" s="1"/>
      <c r="BM237" s="1"/>
      <c r="BN237" s="1"/>
      <c r="BO237" s="1"/>
      <c r="BP237" s="1"/>
      <c r="BQ237" s="1"/>
      <c r="BR237" s="1"/>
      <c r="BS237" s="1"/>
      <c r="BT237" s="1"/>
      <c r="BU237" s="1"/>
      <c r="BV237" s="1"/>
      <c r="BW237" s="1"/>
      <c r="BX237" s="1"/>
      <c r="BY237" s="1"/>
      <c r="BZ237" s="1"/>
      <c r="CA237" s="1"/>
      <c r="CB237" s="1"/>
      <c r="CC237" s="1"/>
      <c r="CD237" s="1"/>
      <c r="CE237" s="1"/>
      <c r="CF237" s="1"/>
      <c r="CG237" s="1"/>
      <c r="CH237" s="1"/>
      <c r="CI237" s="1"/>
      <c r="CJ237" s="1"/>
      <c r="CK237" s="1"/>
      <c r="CL237" s="1"/>
      <c r="CM237" s="1"/>
      <c r="CN237" s="1"/>
      <c r="CO237" s="1"/>
      <c r="CP237" s="1"/>
      <c r="CQ237" s="1"/>
      <c r="CR237" s="1"/>
      <c r="CS237" s="1"/>
      <c r="CT237" s="1"/>
      <c r="CU237" s="1"/>
      <c r="CV237" s="1"/>
    </row>
    <row r="238" spans="13:100" x14ac:dyDescent="0.4">
      <c r="M238"/>
      <c r="N238" s="1"/>
      <c r="O238" s="1"/>
      <c r="P238" s="1"/>
      <c r="AO238" s="1"/>
      <c r="AP238" s="1"/>
      <c r="AQ238" s="1"/>
      <c r="AR238" s="1"/>
      <c r="AS238" s="1"/>
      <c r="AT238" s="1"/>
      <c r="AU238" s="1"/>
      <c r="AV238" s="1"/>
      <c r="AW238" s="1"/>
      <c r="AX238" s="1"/>
      <c r="AY238" s="1"/>
      <c r="AZ238" s="1"/>
      <c r="BA238" s="1"/>
      <c r="BB238" s="1"/>
      <c r="BC238" s="1"/>
      <c r="BD238" s="1"/>
      <c r="BE238" s="1"/>
      <c r="BF238" s="1"/>
      <c r="BG238" s="1"/>
      <c r="BH238" s="1"/>
      <c r="BI238" s="1"/>
      <c r="BJ238" s="1"/>
      <c r="BK238" s="1"/>
      <c r="BL238" s="1"/>
      <c r="BM238" s="1"/>
      <c r="BN238" s="1"/>
      <c r="BO238" s="1"/>
      <c r="BP238" s="1"/>
      <c r="BQ238" s="1"/>
      <c r="BR238" s="1"/>
      <c r="BS238" s="1"/>
      <c r="BT238" s="1"/>
      <c r="BU238" s="1"/>
      <c r="BV238" s="1"/>
      <c r="BW238" s="1"/>
      <c r="BX238" s="1"/>
      <c r="BY238" s="1"/>
      <c r="BZ238" s="1"/>
      <c r="CA238" s="1"/>
      <c r="CB238" s="1"/>
      <c r="CC238" s="1"/>
      <c r="CD238" s="1"/>
      <c r="CE238" s="1"/>
      <c r="CF238" s="1"/>
      <c r="CG238" s="1"/>
      <c r="CH238" s="1"/>
      <c r="CI238" s="1"/>
      <c r="CJ238" s="1"/>
      <c r="CK238" s="1"/>
      <c r="CL238" s="1"/>
      <c r="CM238" s="1"/>
      <c r="CN238" s="1"/>
      <c r="CO238" s="1"/>
      <c r="CP238" s="1"/>
      <c r="CQ238" s="1"/>
      <c r="CR238" s="1"/>
      <c r="CS238" s="1"/>
      <c r="CT238" s="1"/>
      <c r="CU238" s="1"/>
      <c r="CV238" s="1"/>
    </row>
    <row r="239" spans="13:100" x14ac:dyDescent="0.4">
      <c r="M239"/>
      <c r="N239" s="1"/>
      <c r="O239" s="1"/>
      <c r="P239" s="1"/>
      <c r="AO239" s="1"/>
      <c r="AP239" s="1"/>
      <c r="AQ239" s="1"/>
      <c r="AR239" s="1"/>
      <c r="AS239" s="1"/>
      <c r="AT239" s="1"/>
      <c r="AU239" s="1"/>
      <c r="AV239" s="1"/>
      <c r="AW239" s="1"/>
      <c r="AX239" s="1"/>
      <c r="AY239" s="1"/>
      <c r="AZ239" s="1"/>
      <c r="BA239" s="1"/>
      <c r="BB239" s="1"/>
      <c r="BC239" s="1"/>
      <c r="BD239" s="1"/>
      <c r="BE239" s="1"/>
      <c r="BF239" s="1"/>
      <c r="BG239" s="1"/>
      <c r="BH239" s="1"/>
      <c r="BI239" s="1"/>
      <c r="BJ239" s="1"/>
      <c r="BK239" s="1"/>
      <c r="BL239" s="1"/>
      <c r="BM239" s="1"/>
      <c r="BN239" s="1"/>
      <c r="BO239" s="1"/>
      <c r="BP239" s="1"/>
      <c r="BQ239" s="1"/>
      <c r="BR239" s="1"/>
      <c r="BS239" s="1"/>
      <c r="BT239" s="1"/>
      <c r="BU239" s="1"/>
      <c r="BV239" s="1"/>
      <c r="BW239" s="1"/>
      <c r="BX239" s="1"/>
      <c r="BY239" s="1"/>
      <c r="BZ239" s="1"/>
      <c r="CA239" s="1"/>
      <c r="CB239" s="1"/>
      <c r="CC239" s="1"/>
      <c r="CD239" s="1"/>
      <c r="CE239" s="1"/>
      <c r="CF239" s="1"/>
      <c r="CG239" s="1"/>
      <c r="CH239" s="1"/>
      <c r="CI239" s="1"/>
      <c r="CJ239" s="1"/>
      <c r="CK239" s="1"/>
      <c r="CL239" s="1"/>
      <c r="CM239" s="1"/>
      <c r="CN239" s="1"/>
      <c r="CO239" s="1"/>
      <c r="CP239" s="1"/>
      <c r="CQ239" s="1"/>
      <c r="CR239" s="1"/>
      <c r="CS239" s="1"/>
      <c r="CT239" s="1"/>
      <c r="CU239" s="1"/>
      <c r="CV239" s="1"/>
    </row>
    <row r="240" spans="13:100" x14ac:dyDescent="0.4">
      <c r="M240"/>
      <c r="N240" s="1"/>
      <c r="O240" s="1"/>
      <c r="P240" s="1"/>
      <c r="AO240" s="1"/>
      <c r="AP240" s="1"/>
      <c r="AQ240" s="1"/>
      <c r="AR240" s="1"/>
      <c r="AS240" s="1"/>
      <c r="AT240" s="1"/>
      <c r="AU240" s="1"/>
      <c r="AV240" s="1"/>
      <c r="AW240" s="1"/>
      <c r="AX240" s="1"/>
      <c r="AY240" s="1"/>
      <c r="AZ240" s="1"/>
      <c r="BA240" s="1"/>
      <c r="BB240" s="1"/>
      <c r="BC240" s="1"/>
      <c r="BD240" s="1"/>
      <c r="BE240" s="1"/>
      <c r="BF240" s="1"/>
      <c r="BG240" s="1"/>
      <c r="BH240" s="1"/>
      <c r="BI240" s="1"/>
      <c r="BJ240" s="1"/>
      <c r="BK240" s="1"/>
      <c r="BL240" s="1"/>
      <c r="BM240" s="1"/>
      <c r="BN240" s="1"/>
      <c r="BO240" s="1"/>
      <c r="BP240" s="1"/>
      <c r="BQ240" s="1"/>
      <c r="BR240" s="1"/>
      <c r="BS240" s="1"/>
      <c r="BT240" s="1"/>
      <c r="BU240" s="1"/>
      <c r="BV240" s="1"/>
      <c r="BW240" s="1"/>
      <c r="BX240" s="1"/>
      <c r="BY240" s="1"/>
      <c r="BZ240" s="1"/>
      <c r="CA240" s="1"/>
      <c r="CB240" s="1"/>
      <c r="CC240" s="1"/>
      <c r="CD240" s="1"/>
      <c r="CE240" s="1"/>
      <c r="CF240" s="1"/>
      <c r="CG240" s="1"/>
      <c r="CH240" s="1"/>
      <c r="CI240" s="1"/>
      <c r="CJ240" s="1"/>
      <c r="CK240" s="1"/>
      <c r="CL240" s="1"/>
      <c r="CM240" s="1"/>
      <c r="CN240" s="1"/>
      <c r="CO240" s="1"/>
      <c r="CP240" s="1"/>
      <c r="CQ240" s="1"/>
      <c r="CR240" s="1"/>
      <c r="CS240" s="1"/>
      <c r="CT240" s="1"/>
      <c r="CU240" s="1"/>
      <c r="CV240" s="1"/>
    </row>
    <row r="241" spans="13:100" x14ac:dyDescent="0.4">
      <c r="M241"/>
      <c r="N241" s="1"/>
      <c r="O241" s="1"/>
      <c r="P241" s="1"/>
      <c r="AO241" s="1"/>
      <c r="AP241" s="1"/>
      <c r="AQ241" s="1"/>
      <c r="AR241" s="1"/>
      <c r="AS241" s="1"/>
      <c r="AT241" s="1"/>
      <c r="AU241" s="1"/>
      <c r="AV241" s="1"/>
      <c r="AW241" s="1"/>
      <c r="AX241" s="1"/>
      <c r="AY241" s="1"/>
      <c r="AZ241" s="1"/>
      <c r="BA241" s="1"/>
      <c r="BB241" s="1"/>
      <c r="BC241" s="1"/>
      <c r="BD241" s="1"/>
      <c r="BE241" s="1"/>
      <c r="BF241" s="1"/>
      <c r="BG241" s="1"/>
      <c r="BH241" s="1"/>
      <c r="BI241" s="1"/>
      <c r="BJ241" s="1"/>
      <c r="BK241" s="1"/>
      <c r="BL241" s="1"/>
      <c r="BM241" s="1"/>
      <c r="BN241" s="1"/>
      <c r="BO241" s="1"/>
      <c r="BP241" s="1"/>
      <c r="BQ241" s="1"/>
      <c r="BR241" s="1"/>
      <c r="BS241" s="1"/>
      <c r="BT241" s="1"/>
      <c r="BU241" s="1"/>
      <c r="BV241" s="1"/>
      <c r="BW241" s="1"/>
      <c r="BX241" s="1"/>
      <c r="BY241" s="1"/>
      <c r="BZ241" s="1"/>
      <c r="CA241" s="1"/>
      <c r="CB241" s="1"/>
      <c r="CC241" s="1"/>
      <c r="CD241" s="1"/>
      <c r="CE241" s="1"/>
      <c r="CF241" s="1"/>
      <c r="CG241" s="1"/>
      <c r="CH241" s="1"/>
      <c r="CI241" s="1"/>
      <c r="CJ241" s="1"/>
      <c r="CK241" s="1"/>
      <c r="CL241" s="1"/>
      <c r="CM241" s="1"/>
      <c r="CN241" s="1"/>
      <c r="CO241" s="1"/>
      <c r="CP241" s="1"/>
      <c r="CQ241" s="1"/>
      <c r="CR241" s="1"/>
      <c r="CS241" s="1"/>
      <c r="CT241" s="1"/>
      <c r="CU241" s="1"/>
      <c r="CV241" s="1"/>
    </row>
    <row r="242" spans="13:100" x14ac:dyDescent="0.4">
      <c r="M242"/>
      <c r="N242" s="1"/>
      <c r="O242" s="1"/>
      <c r="P242" s="1"/>
      <c r="AO242" s="1"/>
      <c r="AP242" s="1"/>
      <c r="AQ242" s="1"/>
      <c r="AR242" s="1"/>
      <c r="AS242" s="1"/>
      <c r="AT242" s="1"/>
      <c r="AU242" s="1"/>
      <c r="AV242" s="1"/>
      <c r="AW242" s="1"/>
      <c r="AX242" s="1"/>
      <c r="AY242" s="1"/>
      <c r="AZ242" s="1"/>
      <c r="BA242" s="1"/>
      <c r="BB242" s="1"/>
      <c r="BC242" s="1"/>
      <c r="BD242" s="1"/>
      <c r="BE242" s="1"/>
      <c r="BF242" s="1"/>
      <c r="BG242" s="1"/>
      <c r="BH242" s="1"/>
      <c r="BI242" s="1"/>
      <c r="BJ242" s="1"/>
      <c r="BK242" s="1"/>
      <c r="BL242" s="1"/>
      <c r="BM242" s="1"/>
      <c r="BN242" s="1"/>
      <c r="BO242" s="1"/>
      <c r="BP242" s="1"/>
      <c r="BQ242" s="1"/>
      <c r="BR242" s="1"/>
      <c r="BS242" s="1"/>
      <c r="BT242" s="1"/>
      <c r="BU242" s="1"/>
      <c r="BV242" s="1"/>
      <c r="BW242" s="1"/>
      <c r="BX242" s="1"/>
      <c r="BY242" s="1"/>
      <c r="BZ242" s="1"/>
      <c r="CA242" s="1"/>
      <c r="CB242" s="1"/>
      <c r="CC242" s="1"/>
      <c r="CD242" s="1"/>
      <c r="CE242" s="1"/>
      <c r="CF242" s="1"/>
      <c r="CG242" s="1"/>
      <c r="CH242" s="1"/>
      <c r="CI242" s="1"/>
      <c r="CJ242" s="1"/>
      <c r="CK242" s="1"/>
      <c r="CL242" s="1"/>
      <c r="CM242" s="1"/>
      <c r="CN242" s="1"/>
      <c r="CO242" s="1"/>
      <c r="CP242" s="1"/>
      <c r="CQ242" s="1"/>
      <c r="CR242" s="1"/>
      <c r="CS242" s="1"/>
      <c r="CT242" s="1"/>
      <c r="CU242" s="1"/>
      <c r="CV242" s="1"/>
    </row>
    <row r="243" spans="13:100" x14ac:dyDescent="0.4">
      <c r="M243"/>
      <c r="N243" s="1"/>
      <c r="O243" s="1"/>
      <c r="P243" s="1"/>
      <c r="AO243" s="1"/>
      <c r="AP243" s="1"/>
      <c r="AQ243" s="1"/>
      <c r="AR243" s="1"/>
      <c r="AS243" s="1"/>
      <c r="AT243" s="1"/>
      <c r="AU243" s="1"/>
      <c r="AV243" s="1"/>
      <c r="AW243" s="1"/>
      <c r="AX243" s="1"/>
      <c r="AY243" s="1"/>
      <c r="AZ243" s="1"/>
      <c r="BA243" s="1"/>
      <c r="BB243" s="1"/>
      <c r="BC243" s="1"/>
      <c r="BD243" s="1"/>
      <c r="BE243" s="1"/>
      <c r="BF243" s="1"/>
      <c r="BG243" s="1"/>
      <c r="BH243" s="1"/>
      <c r="BI243" s="1"/>
      <c r="BJ243" s="1"/>
      <c r="BK243" s="1"/>
      <c r="BL243" s="1"/>
      <c r="BM243" s="1"/>
      <c r="BN243" s="1"/>
      <c r="BO243" s="1"/>
      <c r="BP243" s="1"/>
      <c r="BQ243" s="1"/>
      <c r="BR243" s="1"/>
      <c r="BS243" s="1"/>
      <c r="BT243" s="1"/>
      <c r="BU243" s="1"/>
      <c r="BV243" s="1"/>
      <c r="BW243" s="1"/>
      <c r="BX243" s="1"/>
      <c r="BY243" s="1"/>
      <c r="BZ243" s="1"/>
      <c r="CA243" s="1"/>
      <c r="CB243" s="1"/>
      <c r="CC243" s="1"/>
      <c r="CD243" s="1"/>
      <c r="CE243" s="1"/>
      <c r="CF243" s="1"/>
      <c r="CG243" s="1"/>
      <c r="CH243" s="1"/>
      <c r="CI243" s="1"/>
      <c r="CJ243" s="1"/>
      <c r="CK243" s="1"/>
      <c r="CL243" s="1"/>
      <c r="CM243" s="1"/>
      <c r="CN243" s="1"/>
      <c r="CO243" s="1"/>
      <c r="CP243" s="1"/>
      <c r="CQ243" s="1"/>
      <c r="CR243" s="1"/>
      <c r="CS243" s="1"/>
      <c r="CT243" s="1"/>
      <c r="CU243" s="1"/>
      <c r="CV243" s="1"/>
    </row>
    <row r="244" spans="13:100" x14ac:dyDescent="0.4">
      <c r="M244"/>
      <c r="N244" s="1"/>
      <c r="O244" s="1"/>
      <c r="P244" s="1"/>
      <c r="AO244" s="1"/>
      <c r="AP244" s="1"/>
      <c r="AQ244" s="1"/>
      <c r="AR244" s="1"/>
      <c r="AS244" s="1"/>
      <c r="AT244" s="1"/>
      <c r="AU244" s="1"/>
      <c r="AV244" s="1"/>
      <c r="AW244" s="1"/>
      <c r="AX244" s="1"/>
      <c r="AY244" s="1"/>
      <c r="AZ244" s="1"/>
      <c r="BA244" s="1"/>
      <c r="BB244" s="1"/>
      <c r="BC244" s="1"/>
      <c r="BD244" s="1"/>
      <c r="BE244" s="1"/>
      <c r="BF244" s="1"/>
      <c r="BG244" s="1"/>
      <c r="BH244" s="1"/>
      <c r="BI244" s="1"/>
      <c r="BJ244" s="1"/>
      <c r="BK244" s="1"/>
      <c r="BL244" s="1"/>
      <c r="BM244" s="1"/>
      <c r="BN244" s="1"/>
      <c r="BO244" s="1"/>
      <c r="BP244" s="1"/>
      <c r="BQ244" s="1"/>
      <c r="BR244" s="1"/>
      <c r="BS244" s="1"/>
      <c r="BT244" s="1"/>
      <c r="BU244" s="1"/>
      <c r="BV244" s="1"/>
      <c r="BW244" s="1"/>
      <c r="BX244" s="1"/>
      <c r="BY244" s="1"/>
      <c r="BZ244" s="1"/>
      <c r="CA244" s="1"/>
      <c r="CB244" s="1"/>
      <c r="CC244" s="1"/>
      <c r="CD244" s="1"/>
      <c r="CE244" s="1"/>
      <c r="CF244" s="1"/>
      <c r="CG244" s="1"/>
      <c r="CH244" s="1"/>
      <c r="CI244" s="1"/>
      <c r="CJ244" s="1"/>
      <c r="CK244" s="1"/>
      <c r="CL244" s="1"/>
      <c r="CM244" s="1"/>
      <c r="CN244" s="1"/>
      <c r="CO244" s="1"/>
      <c r="CP244" s="1"/>
      <c r="CQ244" s="1"/>
      <c r="CR244" s="1"/>
      <c r="CS244" s="1"/>
      <c r="CT244" s="1"/>
      <c r="CU244" s="1"/>
      <c r="CV244" s="1"/>
    </row>
    <row r="245" spans="13:100" x14ac:dyDescent="0.4">
      <c r="M245"/>
      <c r="N245" s="1"/>
      <c r="O245" s="1"/>
      <c r="P245" s="1"/>
      <c r="AO245" s="1"/>
      <c r="AP245" s="1"/>
      <c r="AQ245" s="1"/>
      <c r="AR245" s="1"/>
      <c r="AS245" s="1"/>
      <c r="AT245" s="1"/>
      <c r="AU245" s="1"/>
      <c r="AV245" s="1"/>
      <c r="AW245" s="1"/>
      <c r="AX245" s="1"/>
      <c r="AY245" s="1"/>
      <c r="AZ245" s="1"/>
      <c r="BA245" s="1"/>
      <c r="BB245" s="1"/>
      <c r="BC245" s="1"/>
      <c r="BD245" s="1"/>
      <c r="BE245" s="1"/>
      <c r="BF245" s="1"/>
      <c r="BG245" s="1"/>
      <c r="BH245" s="1"/>
      <c r="BI245" s="1"/>
      <c r="BJ245" s="1"/>
      <c r="BK245" s="1"/>
      <c r="BL245" s="1"/>
      <c r="BM245" s="1"/>
      <c r="BN245" s="1"/>
      <c r="BO245" s="1"/>
      <c r="BP245" s="1"/>
      <c r="BQ245" s="1"/>
      <c r="BR245" s="1"/>
      <c r="BS245" s="1"/>
      <c r="BT245" s="1"/>
      <c r="BU245" s="1"/>
      <c r="BV245" s="1"/>
      <c r="BW245" s="1"/>
      <c r="BX245" s="1"/>
      <c r="BY245" s="1"/>
      <c r="BZ245" s="1"/>
      <c r="CA245" s="1"/>
      <c r="CB245" s="1"/>
      <c r="CC245" s="1"/>
      <c r="CD245" s="1"/>
      <c r="CE245" s="1"/>
      <c r="CF245" s="1"/>
      <c r="CG245" s="1"/>
      <c r="CH245" s="1"/>
      <c r="CI245" s="1"/>
      <c r="CJ245" s="1"/>
      <c r="CK245" s="1"/>
      <c r="CL245" s="1"/>
      <c r="CM245" s="1"/>
      <c r="CN245" s="1"/>
      <c r="CO245" s="1"/>
      <c r="CP245" s="1"/>
      <c r="CQ245" s="1"/>
      <c r="CR245" s="1"/>
      <c r="CS245" s="1"/>
      <c r="CT245" s="1"/>
      <c r="CU245" s="1"/>
      <c r="CV245" s="1"/>
    </row>
    <row r="246" spans="13:100" x14ac:dyDescent="0.4">
      <c r="M246"/>
      <c r="N246" s="1"/>
      <c r="O246" s="1"/>
      <c r="P246" s="1"/>
      <c r="AO246" s="1"/>
      <c r="AP246" s="1"/>
      <c r="AQ246" s="1"/>
      <c r="AR246" s="1"/>
      <c r="AS246" s="1"/>
      <c r="AT246" s="1"/>
      <c r="AU246" s="1"/>
      <c r="AV246" s="1"/>
      <c r="AW246" s="1"/>
      <c r="AX246" s="1"/>
      <c r="AY246" s="1"/>
      <c r="AZ246" s="1"/>
      <c r="BA246" s="1"/>
      <c r="BB246" s="1"/>
      <c r="BC246" s="1"/>
      <c r="BD246" s="1"/>
      <c r="BE246" s="1"/>
      <c r="BF246" s="1"/>
      <c r="BG246" s="1"/>
      <c r="BH246" s="1"/>
      <c r="BI246" s="1"/>
      <c r="BJ246" s="1"/>
      <c r="BK246" s="1"/>
      <c r="BL246" s="1"/>
      <c r="BM246" s="1"/>
      <c r="BN246" s="1"/>
      <c r="BO246" s="1"/>
      <c r="BP246" s="1"/>
      <c r="BQ246" s="1"/>
      <c r="BR246" s="1"/>
      <c r="BS246" s="1"/>
      <c r="BT246" s="1"/>
      <c r="BU246" s="1"/>
      <c r="BV246" s="1"/>
      <c r="BW246" s="1"/>
      <c r="BX246" s="1"/>
      <c r="BY246" s="1"/>
      <c r="BZ246" s="1"/>
      <c r="CA246" s="1"/>
      <c r="CB246" s="1"/>
      <c r="CC246" s="1"/>
      <c r="CD246" s="1"/>
      <c r="CE246" s="1"/>
      <c r="CF246" s="1"/>
      <c r="CG246" s="1"/>
      <c r="CH246" s="1"/>
      <c r="CI246" s="1"/>
      <c r="CJ246" s="1"/>
      <c r="CK246" s="1"/>
      <c r="CL246" s="1"/>
      <c r="CM246" s="1"/>
      <c r="CN246" s="1"/>
      <c r="CO246" s="1"/>
      <c r="CP246" s="1"/>
      <c r="CQ246" s="1"/>
      <c r="CR246" s="1"/>
      <c r="CS246" s="1"/>
      <c r="CT246" s="1"/>
      <c r="CU246" s="1"/>
      <c r="CV246" s="1"/>
    </row>
    <row r="247" spans="13:100" x14ac:dyDescent="0.4">
      <c r="M247"/>
      <c r="N247" s="1"/>
      <c r="O247" s="1"/>
      <c r="P247" s="1"/>
      <c r="AO247" s="1"/>
      <c r="AP247" s="1"/>
      <c r="AQ247" s="1"/>
      <c r="AR247" s="1"/>
      <c r="AS247" s="1"/>
      <c r="AT247" s="1"/>
      <c r="AU247" s="1"/>
      <c r="AV247" s="1"/>
      <c r="AW247" s="1"/>
      <c r="AX247" s="1"/>
      <c r="AY247" s="1"/>
      <c r="AZ247" s="1"/>
      <c r="BA247" s="1"/>
      <c r="BB247" s="1"/>
      <c r="BC247" s="1"/>
      <c r="BD247" s="1"/>
      <c r="BE247" s="1"/>
      <c r="BF247" s="1"/>
      <c r="BG247" s="1"/>
      <c r="BH247" s="1"/>
      <c r="BI247" s="1"/>
      <c r="BJ247" s="1"/>
      <c r="BK247" s="1"/>
      <c r="BL247" s="1"/>
      <c r="BM247" s="1"/>
      <c r="BN247" s="1"/>
      <c r="BO247" s="1"/>
      <c r="BP247" s="1"/>
      <c r="BQ247" s="1"/>
      <c r="BR247" s="1"/>
      <c r="BS247" s="1"/>
      <c r="BT247" s="1"/>
      <c r="BU247" s="1"/>
      <c r="BV247" s="1"/>
      <c r="BW247" s="1"/>
      <c r="BX247" s="1"/>
      <c r="BY247" s="1"/>
      <c r="BZ247" s="1"/>
      <c r="CA247" s="1"/>
      <c r="CB247" s="1"/>
      <c r="CC247" s="1"/>
      <c r="CD247" s="1"/>
      <c r="CE247" s="1"/>
      <c r="CF247" s="1"/>
      <c r="CG247" s="1"/>
      <c r="CH247" s="1"/>
      <c r="CI247" s="1"/>
      <c r="CJ247" s="1"/>
      <c r="CK247" s="1"/>
      <c r="CL247" s="1"/>
      <c r="CM247" s="1"/>
      <c r="CN247" s="1"/>
      <c r="CO247" s="1"/>
      <c r="CP247" s="1"/>
      <c r="CQ247" s="1"/>
      <c r="CR247" s="1"/>
      <c r="CS247" s="1"/>
      <c r="CT247" s="1"/>
      <c r="CU247" s="1"/>
      <c r="CV247" s="1"/>
    </row>
    <row r="248" spans="13:100" x14ac:dyDescent="0.4">
      <c r="M248"/>
      <c r="N248" s="1"/>
      <c r="O248" s="1"/>
      <c r="P248" s="1"/>
      <c r="AO248" s="1"/>
      <c r="AP248" s="1"/>
      <c r="AQ248" s="1"/>
      <c r="AR248" s="1"/>
      <c r="AS248" s="1"/>
      <c r="AT248" s="1"/>
      <c r="AU248" s="1"/>
      <c r="AV248" s="1"/>
      <c r="AW248" s="1"/>
      <c r="AX248" s="1"/>
      <c r="AY248" s="1"/>
      <c r="AZ248" s="1"/>
      <c r="BA248" s="1"/>
      <c r="BB248" s="1"/>
      <c r="BC248" s="1"/>
      <c r="BD248" s="1"/>
      <c r="BE248" s="1"/>
      <c r="BF248" s="1"/>
      <c r="BG248" s="1"/>
      <c r="BH248" s="1"/>
      <c r="BI248" s="1"/>
      <c r="BJ248" s="1"/>
      <c r="BK248" s="1"/>
      <c r="BL248" s="1"/>
      <c r="BM248" s="1"/>
      <c r="BN248" s="1"/>
      <c r="BO248" s="1"/>
      <c r="BP248" s="1"/>
      <c r="BQ248" s="1"/>
      <c r="BR248" s="1"/>
      <c r="BS248" s="1"/>
      <c r="BT248" s="1"/>
      <c r="BU248" s="1"/>
      <c r="BV248" s="1"/>
      <c r="BW248" s="1"/>
      <c r="BX248" s="1"/>
      <c r="BY248" s="1"/>
      <c r="BZ248" s="1"/>
      <c r="CA248" s="1"/>
      <c r="CB248" s="1"/>
      <c r="CC248" s="1"/>
      <c r="CD248" s="1"/>
      <c r="CE248" s="1"/>
      <c r="CF248" s="1"/>
      <c r="CG248" s="1"/>
      <c r="CH248" s="1"/>
      <c r="CI248" s="1"/>
      <c r="CJ248" s="1"/>
      <c r="CK248" s="1"/>
      <c r="CL248" s="1"/>
      <c r="CM248" s="1"/>
      <c r="CN248" s="1"/>
      <c r="CO248" s="1"/>
      <c r="CP248" s="1"/>
      <c r="CQ248" s="1"/>
      <c r="CR248" s="1"/>
      <c r="CS248" s="1"/>
      <c r="CT248" s="1"/>
      <c r="CU248" s="1"/>
      <c r="CV248" s="1"/>
    </row>
    <row r="249" spans="13:100" x14ac:dyDescent="0.4">
      <c r="M249"/>
      <c r="N249" s="1"/>
      <c r="O249" s="1"/>
      <c r="P249" s="1"/>
      <c r="AO249" s="1"/>
      <c r="AP249" s="1"/>
      <c r="AQ249" s="1"/>
      <c r="AR249" s="1"/>
      <c r="AS249" s="1"/>
      <c r="AT249" s="1"/>
      <c r="AU249" s="1"/>
      <c r="AV249" s="1"/>
      <c r="AW249" s="1"/>
      <c r="AX249" s="1"/>
      <c r="AY249" s="1"/>
      <c r="AZ249" s="1"/>
      <c r="BA249" s="1"/>
      <c r="BB249" s="1"/>
      <c r="BC249" s="1"/>
      <c r="BD249" s="1"/>
      <c r="BE249" s="1"/>
      <c r="BF249" s="1"/>
      <c r="BG249" s="1"/>
      <c r="BH249" s="1"/>
      <c r="BI249" s="1"/>
      <c r="BJ249" s="1"/>
      <c r="BK249" s="1"/>
      <c r="BL249" s="1"/>
      <c r="BM249" s="1"/>
      <c r="BN249" s="1"/>
      <c r="BO249" s="1"/>
      <c r="BP249" s="1"/>
      <c r="BQ249" s="1"/>
      <c r="BR249" s="1"/>
      <c r="BS249" s="1"/>
      <c r="BT249" s="1"/>
      <c r="BU249" s="1"/>
      <c r="BV249" s="1"/>
      <c r="BW249" s="1"/>
      <c r="BX249" s="1"/>
      <c r="BY249" s="1"/>
      <c r="BZ249" s="1"/>
      <c r="CA249" s="1"/>
      <c r="CB249" s="1"/>
      <c r="CC249" s="1"/>
      <c r="CD249" s="1"/>
      <c r="CE249" s="1"/>
      <c r="CF249" s="1"/>
      <c r="CG249" s="1"/>
      <c r="CH249" s="1"/>
      <c r="CI249" s="1"/>
      <c r="CJ249" s="1"/>
      <c r="CK249" s="1"/>
      <c r="CL249" s="1"/>
      <c r="CM249" s="1"/>
      <c r="CN249" s="1"/>
      <c r="CO249" s="1"/>
      <c r="CP249" s="1"/>
      <c r="CQ249" s="1"/>
      <c r="CR249" s="1"/>
      <c r="CS249" s="1"/>
      <c r="CT249" s="1"/>
      <c r="CU249" s="1"/>
      <c r="CV249" s="1"/>
    </row>
    <row r="250" spans="13:100" x14ac:dyDescent="0.4">
      <c r="M250"/>
      <c r="N250" s="1"/>
      <c r="O250" s="1"/>
      <c r="P250" s="1"/>
      <c r="AO250" s="1"/>
      <c r="AP250" s="1"/>
      <c r="AQ250" s="1"/>
      <c r="AR250" s="1"/>
      <c r="AS250" s="1"/>
      <c r="AT250" s="1"/>
      <c r="AU250" s="1"/>
      <c r="AV250" s="1"/>
      <c r="AW250" s="1"/>
      <c r="AX250" s="1"/>
      <c r="AY250" s="1"/>
      <c r="AZ250" s="1"/>
      <c r="BA250" s="1"/>
      <c r="BB250" s="1"/>
      <c r="BC250" s="1"/>
      <c r="BD250" s="1"/>
      <c r="BE250" s="1"/>
      <c r="BF250" s="1"/>
      <c r="BG250" s="1"/>
      <c r="BH250" s="1"/>
      <c r="BI250" s="1"/>
      <c r="BJ250" s="1"/>
      <c r="BK250" s="1"/>
      <c r="BL250" s="1"/>
      <c r="BM250" s="1"/>
      <c r="BN250" s="1"/>
      <c r="BO250" s="1"/>
      <c r="BP250" s="1"/>
      <c r="BQ250" s="1"/>
      <c r="BR250" s="1"/>
      <c r="BS250" s="1"/>
      <c r="BT250" s="1"/>
      <c r="BU250" s="1"/>
      <c r="BV250" s="1"/>
      <c r="BW250" s="1"/>
      <c r="BX250" s="1"/>
      <c r="BY250" s="1"/>
      <c r="BZ250" s="1"/>
      <c r="CA250" s="1"/>
      <c r="CB250" s="1"/>
      <c r="CC250" s="1"/>
      <c r="CD250" s="1"/>
      <c r="CE250" s="1"/>
      <c r="CF250" s="1"/>
      <c r="CG250" s="1"/>
      <c r="CH250" s="1"/>
      <c r="CI250" s="1"/>
      <c r="CJ250" s="1"/>
      <c r="CK250" s="1"/>
      <c r="CL250" s="1"/>
      <c r="CM250" s="1"/>
      <c r="CN250" s="1"/>
      <c r="CO250" s="1"/>
      <c r="CP250" s="1"/>
      <c r="CQ250" s="1"/>
      <c r="CR250" s="1"/>
      <c r="CS250" s="1"/>
      <c r="CT250" s="1"/>
      <c r="CU250" s="1"/>
      <c r="CV250" s="1"/>
    </row>
    <row r="251" spans="13:100" x14ac:dyDescent="0.4">
      <c r="M251"/>
      <c r="N251" s="1"/>
      <c r="O251" s="1"/>
      <c r="P251" s="1"/>
      <c r="AO251" s="1"/>
      <c r="AP251" s="1"/>
      <c r="AQ251" s="1"/>
      <c r="AR251" s="1"/>
      <c r="AS251" s="1"/>
      <c r="AT251" s="1"/>
      <c r="AU251" s="1"/>
      <c r="AV251" s="1"/>
      <c r="AW251" s="1"/>
      <c r="AX251" s="1"/>
      <c r="AY251" s="1"/>
      <c r="AZ251" s="1"/>
      <c r="BA251" s="1"/>
      <c r="BB251" s="1"/>
      <c r="BC251" s="1"/>
      <c r="BD251" s="1"/>
      <c r="BE251" s="1"/>
      <c r="BF251" s="1"/>
      <c r="BG251" s="1"/>
      <c r="BH251" s="1"/>
      <c r="BI251" s="1"/>
      <c r="BJ251" s="1"/>
      <c r="BK251" s="1"/>
      <c r="BL251" s="1"/>
      <c r="BM251" s="1"/>
      <c r="BN251" s="1"/>
      <c r="BO251" s="1"/>
      <c r="BP251" s="1"/>
      <c r="BQ251" s="1"/>
      <c r="BR251" s="1"/>
      <c r="BS251" s="1"/>
      <c r="BT251" s="1"/>
      <c r="BU251" s="1"/>
      <c r="BV251" s="1"/>
      <c r="BW251" s="1"/>
      <c r="BX251" s="1"/>
      <c r="BY251" s="1"/>
      <c r="BZ251" s="1"/>
      <c r="CA251" s="1"/>
      <c r="CB251" s="1"/>
      <c r="CC251" s="1"/>
      <c r="CD251" s="1"/>
      <c r="CE251" s="1"/>
      <c r="CF251" s="1"/>
      <c r="CG251" s="1"/>
      <c r="CH251" s="1"/>
      <c r="CI251" s="1"/>
      <c r="CJ251" s="1"/>
      <c r="CK251" s="1"/>
      <c r="CL251" s="1"/>
      <c r="CM251" s="1"/>
      <c r="CN251" s="1"/>
      <c r="CO251" s="1"/>
      <c r="CP251" s="1"/>
      <c r="CQ251" s="1"/>
      <c r="CR251" s="1"/>
      <c r="CS251" s="1"/>
      <c r="CT251" s="1"/>
      <c r="CU251" s="1"/>
      <c r="CV251" s="1"/>
    </row>
    <row r="252" spans="13:100" x14ac:dyDescent="0.4">
      <c r="M252"/>
      <c r="N252" s="1"/>
      <c r="O252" s="1"/>
      <c r="P252" s="1"/>
      <c r="AO252" s="1"/>
      <c r="AP252" s="1"/>
      <c r="AQ252" s="1"/>
      <c r="AR252" s="1"/>
      <c r="AS252" s="1"/>
      <c r="AT252" s="1"/>
      <c r="AU252" s="1"/>
      <c r="AV252" s="1"/>
      <c r="AW252" s="1"/>
      <c r="AX252" s="1"/>
      <c r="AY252" s="1"/>
      <c r="AZ252" s="1"/>
      <c r="BA252" s="1"/>
      <c r="BB252" s="1"/>
      <c r="BC252" s="1"/>
      <c r="BD252" s="1"/>
      <c r="BE252" s="1"/>
      <c r="BF252" s="1"/>
      <c r="BG252" s="1"/>
      <c r="BH252" s="1"/>
      <c r="BI252" s="1"/>
      <c r="BJ252" s="1"/>
      <c r="BK252" s="1"/>
      <c r="BL252" s="1"/>
      <c r="BM252" s="1"/>
      <c r="BN252" s="1"/>
      <c r="BO252" s="1"/>
      <c r="BP252" s="1"/>
      <c r="BQ252" s="1"/>
      <c r="BR252" s="1"/>
      <c r="BS252" s="1"/>
      <c r="BT252" s="1"/>
      <c r="BU252" s="1"/>
      <c r="BV252" s="1"/>
      <c r="BW252" s="1"/>
      <c r="BX252" s="1"/>
      <c r="BY252" s="1"/>
      <c r="BZ252" s="1"/>
      <c r="CA252" s="1"/>
      <c r="CB252" s="1"/>
      <c r="CC252" s="1"/>
      <c r="CD252" s="1"/>
      <c r="CE252" s="1"/>
      <c r="CF252" s="1"/>
      <c r="CG252" s="1"/>
      <c r="CH252" s="1"/>
      <c r="CI252" s="1"/>
      <c r="CJ252" s="1"/>
      <c r="CK252" s="1"/>
      <c r="CL252" s="1"/>
      <c r="CM252" s="1"/>
      <c r="CN252" s="1"/>
      <c r="CO252" s="1"/>
      <c r="CP252" s="1"/>
      <c r="CQ252" s="1"/>
      <c r="CR252" s="1"/>
      <c r="CS252" s="1"/>
      <c r="CT252" s="1"/>
      <c r="CU252" s="1"/>
      <c r="CV252" s="1"/>
    </row>
    <row r="253" spans="13:100" x14ac:dyDescent="0.4">
      <c r="M253"/>
      <c r="N253" s="1"/>
      <c r="O253" s="1"/>
      <c r="P253" s="1"/>
      <c r="AO253" s="1"/>
      <c r="AP253" s="1"/>
      <c r="AQ253" s="1"/>
      <c r="AR253" s="1"/>
      <c r="AS253" s="1"/>
      <c r="AT253" s="1"/>
      <c r="AU253" s="1"/>
      <c r="AV253" s="1"/>
      <c r="AW253" s="1"/>
      <c r="AX253" s="1"/>
      <c r="AY253" s="1"/>
      <c r="AZ253" s="1"/>
      <c r="BA253" s="1"/>
      <c r="BB253" s="1"/>
      <c r="BC253" s="1"/>
      <c r="BD253" s="1"/>
      <c r="BE253" s="1"/>
      <c r="BF253" s="1"/>
      <c r="BG253" s="1"/>
      <c r="BH253" s="1"/>
      <c r="BI253" s="1"/>
      <c r="BJ253" s="1"/>
      <c r="BK253" s="1"/>
      <c r="BL253" s="1"/>
      <c r="BM253" s="1"/>
      <c r="BN253" s="1"/>
      <c r="BO253" s="1"/>
      <c r="BP253" s="1"/>
      <c r="BQ253" s="1"/>
      <c r="BR253" s="1"/>
      <c r="BS253" s="1"/>
      <c r="BT253" s="1"/>
      <c r="BU253" s="1"/>
      <c r="BV253" s="1"/>
      <c r="BW253" s="1"/>
      <c r="BX253" s="1"/>
      <c r="BY253" s="1"/>
      <c r="BZ253" s="1"/>
      <c r="CA253" s="1"/>
      <c r="CB253" s="1"/>
      <c r="CC253" s="1"/>
      <c r="CD253" s="1"/>
      <c r="CE253" s="1"/>
      <c r="CF253" s="1"/>
      <c r="CG253" s="1"/>
      <c r="CH253" s="1"/>
      <c r="CI253" s="1"/>
      <c r="CJ253" s="1"/>
      <c r="CK253" s="1"/>
      <c r="CL253" s="1"/>
      <c r="CM253" s="1"/>
      <c r="CN253" s="1"/>
      <c r="CO253" s="1"/>
      <c r="CP253" s="1"/>
      <c r="CQ253" s="1"/>
      <c r="CR253" s="1"/>
      <c r="CS253" s="1"/>
      <c r="CT253" s="1"/>
      <c r="CU253" s="1"/>
      <c r="CV253" s="1"/>
    </row>
    <row r="254" spans="13:100" x14ac:dyDescent="0.4">
      <c r="M254"/>
      <c r="N254" s="1"/>
      <c r="O254" s="1"/>
      <c r="P254" s="1"/>
      <c r="AO254" s="1"/>
      <c r="AP254" s="1"/>
      <c r="AQ254" s="1"/>
      <c r="AR254" s="1"/>
      <c r="AS254" s="1"/>
      <c r="AT254" s="1"/>
      <c r="AU254" s="1"/>
      <c r="AV254" s="1"/>
      <c r="AW254" s="1"/>
      <c r="AX254" s="1"/>
      <c r="AY254" s="1"/>
      <c r="AZ254" s="1"/>
      <c r="BA254" s="1"/>
      <c r="BB254" s="1"/>
      <c r="BC254" s="1"/>
      <c r="BD254" s="1"/>
      <c r="BE254" s="1"/>
      <c r="BF254" s="1"/>
      <c r="BG254" s="1"/>
      <c r="BH254" s="1"/>
      <c r="BI254" s="1"/>
      <c r="BJ254" s="1"/>
      <c r="BK254" s="1"/>
      <c r="BL254" s="1"/>
      <c r="BM254" s="1"/>
      <c r="BN254" s="1"/>
      <c r="BO254" s="1"/>
      <c r="BP254" s="1"/>
      <c r="BQ254" s="1"/>
      <c r="BR254" s="1"/>
      <c r="BS254" s="1"/>
      <c r="BT254" s="1"/>
      <c r="BU254" s="1"/>
      <c r="BV254" s="1"/>
      <c r="BW254" s="1"/>
      <c r="BX254" s="1"/>
      <c r="BY254" s="1"/>
      <c r="BZ254" s="1"/>
      <c r="CA254" s="1"/>
      <c r="CB254" s="1"/>
      <c r="CC254" s="1"/>
      <c r="CD254" s="1"/>
      <c r="CE254" s="1"/>
      <c r="CF254" s="1"/>
      <c r="CG254" s="1"/>
      <c r="CH254" s="1"/>
      <c r="CI254" s="1"/>
      <c r="CJ254" s="1"/>
      <c r="CK254" s="1"/>
      <c r="CL254" s="1"/>
      <c r="CM254" s="1"/>
      <c r="CN254" s="1"/>
      <c r="CO254" s="1"/>
      <c r="CP254" s="1"/>
      <c r="CQ254" s="1"/>
      <c r="CR254" s="1"/>
      <c r="CS254" s="1"/>
      <c r="CT254" s="1"/>
      <c r="CU254" s="1"/>
      <c r="CV254" s="1"/>
    </row>
    <row r="255" spans="13:100" x14ac:dyDescent="0.4">
      <c r="M255"/>
      <c r="N255" s="1"/>
      <c r="O255" s="1"/>
      <c r="P255" s="1"/>
      <c r="AO255" s="1"/>
      <c r="AP255" s="1"/>
      <c r="AQ255" s="1"/>
      <c r="AR255" s="1"/>
      <c r="AS255" s="1"/>
      <c r="AT255" s="1"/>
      <c r="AU255" s="1"/>
      <c r="AV255" s="1"/>
      <c r="AW255" s="1"/>
      <c r="AX255" s="1"/>
      <c r="AY255" s="1"/>
      <c r="AZ255" s="1"/>
      <c r="BA255" s="1"/>
      <c r="BB255" s="1"/>
      <c r="BC255" s="1"/>
      <c r="BD255" s="1"/>
      <c r="BE255" s="1"/>
      <c r="BF255" s="1"/>
      <c r="BG255" s="1"/>
      <c r="BH255" s="1"/>
      <c r="BI255" s="1"/>
      <c r="BJ255" s="1"/>
      <c r="BK255" s="1"/>
      <c r="BL255" s="1"/>
      <c r="BM255" s="1"/>
      <c r="BN255" s="1"/>
      <c r="BO255" s="1"/>
      <c r="BP255" s="1"/>
      <c r="BQ255" s="1"/>
      <c r="BR255" s="1"/>
      <c r="BS255" s="1"/>
      <c r="BT255" s="1"/>
      <c r="BU255" s="1"/>
      <c r="BV255" s="1"/>
      <c r="BW255" s="1"/>
      <c r="BX255" s="1"/>
      <c r="BY255" s="1"/>
      <c r="BZ255" s="1"/>
      <c r="CA255" s="1"/>
      <c r="CB255" s="1"/>
      <c r="CC255" s="1"/>
      <c r="CD255" s="1"/>
      <c r="CE255" s="1"/>
      <c r="CF255" s="1"/>
      <c r="CG255" s="1"/>
      <c r="CH255" s="1"/>
      <c r="CI255" s="1"/>
      <c r="CJ255" s="1"/>
      <c r="CK255" s="1"/>
      <c r="CL255" s="1"/>
      <c r="CM255" s="1"/>
      <c r="CN255" s="1"/>
      <c r="CO255" s="1"/>
      <c r="CP255" s="1"/>
      <c r="CQ255" s="1"/>
      <c r="CR255" s="1"/>
      <c r="CS255" s="1"/>
      <c r="CT255" s="1"/>
      <c r="CU255" s="1"/>
      <c r="CV255" s="1"/>
    </row>
    <row r="256" spans="13:100" x14ac:dyDescent="0.4">
      <c r="M256"/>
      <c r="N256" s="1"/>
      <c r="O256" s="1"/>
      <c r="P256" s="1"/>
      <c r="AO256" s="1"/>
      <c r="AP256" s="1"/>
      <c r="AQ256" s="1"/>
      <c r="AR256" s="1"/>
      <c r="AS256" s="1"/>
      <c r="AT256" s="1"/>
      <c r="AU256" s="1"/>
      <c r="AV256" s="1"/>
      <c r="AW256" s="1"/>
      <c r="AX256" s="1"/>
      <c r="AY256" s="1"/>
      <c r="AZ256" s="1"/>
      <c r="BA256" s="1"/>
      <c r="BB256" s="1"/>
      <c r="BC256" s="1"/>
      <c r="BD256" s="1"/>
      <c r="BE256" s="1"/>
      <c r="BF256" s="1"/>
      <c r="BG256" s="1"/>
      <c r="BH256" s="1"/>
      <c r="BI256" s="1"/>
      <c r="BJ256" s="1"/>
      <c r="BK256" s="1"/>
      <c r="BL256" s="1"/>
      <c r="BM256" s="1"/>
      <c r="BN256" s="1"/>
      <c r="BO256" s="1"/>
      <c r="BP256" s="1"/>
      <c r="BQ256" s="1"/>
      <c r="BR256" s="1"/>
      <c r="BS256" s="1"/>
      <c r="BT256" s="1"/>
      <c r="BU256" s="1"/>
      <c r="BV256" s="1"/>
      <c r="BW256" s="1"/>
      <c r="BX256" s="1"/>
      <c r="BY256" s="1"/>
      <c r="BZ256" s="1"/>
      <c r="CA256" s="1"/>
      <c r="CB256" s="1"/>
      <c r="CC256" s="1"/>
      <c r="CD256" s="1"/>
      <c r="CE256" s="1"/>
      <c r="CF256" s="1"/>
      <c r="CG256" s="1"/>
      <c r="CH256" s="1"/>
      <c r="CI256" s="1"/>
      <c r="CJ256" s="1"/>
      <c r="CK256" s="1"/>
      <c r="CL256" s="1"/>
      <c r="CM256" s="1"/>
      <c r="CN256" s="1"/>
      <c r="CO256" s="1"/>
      <c r="CP256" s="1"/>
      <c r="CQ256" s="1"/>
      <c r="CR256" s="1"/>
      <c r="CS256" s="1"/>
      <c r="CT256" s="1"/>
      <c r="CU256" s="1"/>
      <c r="CV256" s="1"/>
    </row>
    <row r="257" spans="13:100" x14ac:dyDescent="0.4">
      <c r="M257"/>
      <c r="N257" s="1"/>
      <c r="O257" s="1"/>
      <c r="P257" s="1"/>
      <c r="AO257" s="1"/>
      <c r="AP257" s="1"/>
      <c r="AQ257" s="1"/>
      <c r="AR257" s="1"/>
      <c r="AS257" s="1"/>
      <c r="AT257" s="1"/>
      <c r="AU257" s="1"/>
      <c r="AV257" s="1"/>
      <c r="AW257" s="1"/>
      <c r="AX257" s="1"/>
      <c r="AY257" s="1"/>
      <c r="AZ257" s="1"/>
      <c r="BA257" s="1"/>
      <c r="BB257" s="1"/>
      <c r="BC257" s="1"/>
      <c r="BD257" s="1"/>
      <c r="BE257" s="1"/>
      <c r="BF257" s="1"/>
      <c r="BG257" s="1"/>
      <c r="BH257" s="1"/>
      <c r="BI257" s="1"/>
      <c r="BJ257" s="1"/>
      <c r="BK257" s="1"/>
      <c r="BL257" s="1"/>
      <c r="BM257" s="1"/>
      <c r="BN257" s="1"/>
      <c r="BO257" s="1"/>
      <c r="BP257" s="1"/>
      <c r="BQ257" s="1"/>
      <c r="BR257" s="1"/>
      <c r="BS257" s="1"/>
      <c r="BT257" s="1"/>
      <c r="BU257" s="1"/>
      <c r="BV257" s="1"/>
      <c r="BW257" s="1"/>
      <c r="BX257" s="1"/>
      <c r="BY257" s="1"/>
      <c r="BZ257" s="1"/>
      <c r="CA257" s="1"/>
      <c r="CB257" s="1"/>
      <c r="CC257" s="1"/>
      <c r="CD257" s="1"/>
      <c r="CE257" s="1"/>
      <c r="CF257" s="1"/>
      <c r="CG257" s="1"/>
      <c r="CH257" s="1"/>
      <c r="CI257" s="1"/>
      <c r="CJ257" s="1"/>
      <c r="CK257" s="1"/>
      <c r="CL257" s="1"/>
      <c r="CM257" s="1"/>
      <c r="CN257" s="1"/>
      <c r="CO257" s="1"/>
      <c r="CP257" s="1"/>
      <c r="CQ257" s="1"/>
      <c r="CR257" s="1"/>
      <c r="CS257" s="1"/>
      <c r="CT257" s="1"/>
      <c r="CU257" s="1"/>
      <c r="CV257" s="1"/>
    </row>
    <row r="258" spans="13:100" x14ac:dyDescent="0.4">
      <c r="M258"/>
      <c r="N258" s="1"/>
      <c r="O258" s="1"/>
      <c r="P258" s="1"/>
      <c r="AO258" s="1"/>
      <c r="AP258" s="1"/>
      <c r="AQ258" s="1"/>
      <c r="AR258" s="1"/>
      <c r="AS258" s="1"/>
      <c r="AT258" s="1"/>
      <c r="AU258" s="1"/>
      <c r="AV258" s="1"/>
      <c r="AW258" s="1"/>
      <c r="AX258" s="1"/>
      <c r="AY258" s="1"/>
      <c r="AZ258" s="1"/>
      <c r="BA258" s="1"/>
      <c r="BB258" s="1"/>
      <c r="BC258" s="1"/>
      <c r="BD258" s="1"/>
      <c r="BE258" s="1"/>
      <c r="BF258" s="1"/>
      <c r="BG258" s="1"/>
      <c r="BH258" s="1"/>
      <c r="BI258" s="1"/>
      <c r="BJ258" s="1"/>
      <c r="BK258" s="1"/>
      <c r="BL258" s="1"/>
      <c r="BM258" s="1"/>
      <c r="BN258" s="1"/>
      <c r="BO258" s="1"/>
      <c r="BP258" s="1"/>
      <c r="BQ258" s="1"/>
      <c r="BR258" s="1"/>
      <c r="BS258" s="1"/>
      <c r="BT258" s="1"/>
      <c r="BU258" s="1"/>
      <c r="BV258" s="1"/>
      <c r="BW258" s="1"/>
      <c r="BX258" s="1"/>
      <c r="BY258" s="1"/>
      <c r="BZ258" s="1"/>
      <c r="CA258" s="1"/>
      <c r="CB258" s="1"/>
      <c r="CC258" s="1"/>
      <c r="CD258" s="1"/>
      <c r="CE258" s="1"/>
      <c r="CF258" s="1"/>
      <c r="CG258" s="1"/>
      <c r="CH258" s="1"/>
      <c r="CI258" s="1"/>
      <c r="CJ258" s="1"/>
      <c r="CK258" s="1"/>
      <c r="CL258" s="1"/>
      <c r="CM258" s="1"/>
      <c r="CN258" s="1"/>
      <c r="CO258" s="1"/>
      <c r="CP258" s="1"/>
      <c r="CQ258" s="1"/>
      <c r="CR258" s="1"/>
      <c r="CS258" s="1"/>
      <c r="CT258" s="1"/>
      <c r="CU258" s="1"/>
      <c r="CV258" s="1"/>
    </row>
    <row r="259" spans="13:100" x14ac:dyDescent="0.4">
      <c r="M259"/>
      <c r="N259" s="1"/>
      <c r="O259" s="1"/>
      <c r="P259" s="1"/>
      <c r="AO259" s="1"/>
      <c r="AP259" s="1"/>
      <c r="AQ259" s="1"/>
      <c r="AR259" s="1"/>
      <c r="AS259" s="1"/>
      <c r="AT259" s="1"/>
      <c r="AU259" s="1"/>
      <c r="AV259" s="1"/>
      <c r="AW259" s="1"/>
      <c r="AX259" s="1"/>
      <c r="AY259" s="1"/>
      <c r="AZ259" s="1"/>
      <c r="BA259" s="1"/>
      <c r="BB259" s="1"/>
      <c r="BC259" s="1"/>
      <c r="BD259" s="1"/>
      <c r="BE259" s="1"/>
      <c r="BF259" s="1"/>
      <c r="BG259" s="1"/>
      <c r="BH259" s="1"/>
      <c r="BI259" s="1"/>
      <c r="BJ259" s="1"/>
      <c r="BK259" s="1"/>
      <c r="BL259" s="1"/>
      <c r="BM259" s="1"/>
      <c r="BN259" s="1"/>
      <c r="BO259" s="1"/>
      <c r="BP259" s="1"/>
      <c r="BQ259" s="1"/>
      <c r="BR259" s="1"/>
      <c r="BS259" s="1"/>
      <c r="BT259" s="1"/>
      <c r="BU259" s="1"/>
      <c r="BV259" s="1"/>
      <c r="BW259" s="1"/>
      <c r="BX259" s="1"/>
      <c r="BY259" s="1"/>
      <c r="BZ259" s="1"/>
      <c r="CA259" s="1"/>
      <c r="CB259" s="1"/>
      <c r="CC259" s="1"/>
      <c r="CD259" s="1"/>
      <c r="CE259" s="1"/>
      <c r="CF259" s="1"/>
      <c r="CG259" s="1"/>
      <c r="CH259" s="1"/>
      <c r="CI259" s="1"/>
      <c r="CJ259" s="1"/>
      <c r="CK259" s="1"/>
      <c r="CL259" s="1"/>
      <c r="CM259" s="1"/>
      <c r="CN259" s="1"/>
      <c r="CO259" s="1"/>
      <c r="CP259" s="1"/>
      <c r="CQ259" s="1"/>
      <c r="CR259" s="1"/>
      <c r="CS259" s="1"/>
      <c r="CT259" s="1"/>
      <c r="CU259" s="1"/>
      <c r="CV259" s="1"/>
    </row>
    <row r="260" spans="13:100" x14ac:dyDescent="0.4">
      <c r="M260"/>
      <c r="N260" s="1"/>
      <c r="O260" s="1"/>
      <c r="P260" s="1"/>
      <c r="AO260" s="1"/>
      <c r="AP260" s="1"/>
      <c r="AQ260" s="1"/>
      <c r="AR260" s="1"/>
      <c r="AS260" s="1"/>
      <c r="AT260" s="1"/>
      <c r="AU260" s="1"/>
      <c r="AV260" s="1"/>
      <c r="AW260" s="1"/>
      <c r="AX260" s="1"/>
      <c r="AY260" s="1"/>
      <c r="AZ260" s="1"/>
      <c r="BA260" s="1"/>
      <c r="BB260" s="1"/>
      <c r="BC260" s="1"/>
      <c r="BD260" s="1"/>
      <c r="BE260" s="1"/>
      <c r="BF260" s="1"/>
      <c r="BG260" s="1"/>
      <c r="BH260" s="1"/>
      <c r="BI260" s="1"/>
      <c r="BJ260" s="1"/>
      <c r="BK260" s="1"/>
      <c r="BL260" s="1"/>
      <c r="BM260" s="1"/>
      <c r="BN260" s="1"/>
      <c r="BO260" s="1"/>
      <c r="BP260" s="1"/>
      <c r="BQ260" s="1"/>
      <c r="BR260" s="1"/>
      <c r="BS260" s="1"/>
      <c r="BT260" s="1"/>
      <c r="BU260" s="1"/>
      <c r="BV260" s="1"/>
      <c r="BW260" s="1"/>
      <c r="BX260" s="1"/>
      <c r="BY260" s="1"/>
      <c r="BZ260" s="1"/>
      <c r="CA260" s="1"/>
      <c r="CB260" s="1"/>
      <c r="CC260" s="1"/>
      <c r="CD260" s="1"/>
      <c r="CE260" s="1"/>
      <c r="CF260" s="1"/>
      <c r="CG260" s="1"/>
      <c r="CH260" s="1"/>
      <c r="CI260" s="1"/>
      <c r="CJ260" s="1"/>
      <c r="CK260" s="1"/>
      <c r="CL260" s="1"/>
      <c r="CM260" s="1"/>
      <c r="CN260" s="1"/>
      <c r="CO260" s="1"/>
      <c r="CP260" s="1"/>
      <c r="CQ260" s="1"/>
      <c r="CR260" s="1"/>
      <c r="CS260" s="1"/>
      <c r="CT260" s="1"/>
      <c r="CU260" s="1"/>
      <c r="CV260" s="1"/>
    </row>
    <row r="261" spans="13:100" x14ac:dyDescent="0.4">
      <c r="M261"/>
      <c r="N261" s="1"/>
      <c r="O261" s="1"/>
      <c r="P261" s="1"/>
      <c r="AO261" s="1"/>
      <c r="AP261" s="1"/>
      <c r="AQ261" s="1"/>
      <c r="AR261" s="1"/>
      <c r="AS261" s="1"/>
      <c r="AT261" s="1"/>
      <c r="AU261" s="1"/>
      <c r="AV261" s="1"/>
      <c r="AW261" s="1"/>
      <c r="AX261" s="1"/>
      <c r="AY261" s="1"/>
      <c r="AZ261" s="1"/>
      <c r="BA261" s="1"/>
      <c r="BB261" s="1"/>
      <c r="BC261" s="1"/>
      <c r="BD261" s="1"/>
      <c r="BE261" s="1"/>
      <c r="BF261" s="1"/>
      <c r="BG261" s="1"/>
      <c r="BH261" s="1"/>
      <c r="BI261" s="1"/>
      <c r="BJ261" s="1"/>
      <c r="BK261" s="1"/>
      <c r="BL261" s="1"/>
      <c r="BM261" s="1"/>
      <c r="BN261" s="1"/>
      <c r="BO261" s="1"/>
      <c r="BP261" s="1"/>
      <c r="BQ261" s="1"/>
      <c r="BR261" s="1"/>
      <c r="BS261" s="1"/>
      <c r="BT261" s="1"/>
      <c r="BU261" s="1"/>
      <c r="BV261" s="1"/>
      <c r="BW261" s="1"/>
      <c r="BX261" s="1"/>
      <c r="BY261" s="1"/>
      <c r="BZ261" s="1"/>
      <c r="CA261" s="1"/>
      <c r="CB261" s="1"/>
      <c r="CC261" s="1"/>
      <c r="CD261" s="1"/>
      <c r="CE261" s="1"/>
      <c r="CF261" s="1"/>
      <c r="CG261" s="1"/>
      <c r="CH261" s="1"/>
      <c r="CI261" s="1"/>
      <c r="CJ261" s="1"/>
      <c r="CK261" s="1"/>
      <c r="CL261" s="1"/>
      <c r="CM261" s="1"/>
      <c r="CN261" s="1"/>
      <c r="CO261" s="1"/>
      <c r="CP261" s="1"/>
      <c r="CQ261" s="1"/>
      <c r="CR261" s="1"/>
      <c r="CS261" s="1"/>
      <c r="CT261" s="1"/>
      <c r="CU261" s="1"/>
      <c r="CV261" s="1"/>
    </row>
    <row r="262" spans="13:100" x14ac:dyDescent="0.4">
      <c r="M262"/>
      <c r="N262" s="1"/>
      <c r="O262" s="1"/>
      <c r="P262" s="1"/>
      <c r="AO262" s="1"/>
      <c r="AP262" s="1"/>
      <c r="AQ262" s="1"/>
      <c r="AR262" s="1"/>
      <c r="AS262" s="1"/>
      <c r="AT262" s="1"/>
      <c r="AU262" s="1"/>
      <c r="AV262" s="1"/>
      <c r="AW262" s="1"/>
      <c r="AX262" s="1"/>
      <c r="AY262" s="1"/>
      <c r="AZ262" s="1"/>
      <c r="BA262" s="1"/>
      <c r="BB262" s="1"/>
      <c r="BC262" s="1"/>
      <c r="BD262" s="1"/>
      <c r="BE262" s="1"/>
      <c r="BF262" s="1"/>
      <c r="BG262" s="1"/>
      <c r="BH262" s="1"/>
      <c r="BI262" s="1"/>
      <c r="BJ262" s="1"/>
      <c r="BK262" s="1"/>
      <c r="BL262" s="1"/>
      <c r="BM262" s="1"/>
      <c r="BN262" s="1"/>
      <c r="BO262" s="1"/>
      <c r="BP262" s="1"/>
      <c r="BQ262" s="1"/>
      <c r="BR262" s="1"/>
      <c r="BS262" s="1"/>
      <c r="BT262" s="1"/>
      <c r="BU262" s="1"/>
      <c r="BV262" s="1"/>
      <c r="BW262" s="1"/>
      <c r="BX262" s="1"/>
      <c r="BY262" s="1"/>
      <c r="BZ262" s="1"/>
      <c r="CA262" s="1"/>
      <c r="CB262" s="1"/>
      <c r="CC262" s="1"/>
      <c r="CD262" s="1"/>
      <c r="CE262" s="1"/>
      <c r="CF262" s="1"/>
      <c r="CG262" s="1"/>
      <c r="CH262" s="1"/>
      <c r="CI262" s="1"/>
      <c r="CJ262" s="1"/>
      <c r="CK262" s="1"/>
      <c r="CL262" s="1"/>
      <c r="CM262" s="1"/>
      <c r="CN262" s="1"/>
      <c r="CO262" s="1"/>
      <c r="CP262" s="1"/>
      <c r="CQ262" s="1"/>
      <c r="CR262" s="1"/>
      <c r="CS262" s="1"/>
      <c r="CT262" s="1"/>
      <c r="CU262" s="1"/>
      <c r="CV262" s="1"/>
    </row>
    <row r="263" spans="13:100" x14ac:dyDescent="0.4">
      <c r="M263"/>
      <c r="N263" s="1"/>
      <c r="O263" s="1"/>
      <c r="P263" s="1"/>
      <c r="AO263" s="1"/>
      <c r="AP263" s="1"/>
      <c r="AQ263" s="1"/>
      <c r="AR263" s="1"/>
      <c r="AS263" s="1"/>
      <c r="AT263" s="1"/>
      <c r="AU263" s="1"/>
      <c r="AV263" s="1"/>
      <c r="AW263" s="1"/>
      <c r="AX263" s="1"/>
      <c r="AY263" s="1"/>
      <c r="AZ263" s="1"/>
      <c r="BA263" s="1"/>
      <c r="BB263" s="1"/>
      <c r="BC263" s="1"/>
      <c r="BD263" s="1"/>
      <c r="BE263" s="1"/>
      <c r="BF263" s="1"/>
      <c r="BG263" s="1"/>
      <c r="BH263" s="1"/>
      <c r="BI263" s="1"/>
      <c r="BJ263" s="1"/>
      <c r="BK263" s="1"/>
      <c r="BL263" s="1"/>
      <c r="BM263" s="1"/>
      <c r="BN263" s="1"/>
      <c r="BO263" s="1"/>
      <c r="BP263" s="1"/>
      <c r="BQ263" s="1"/>
      <c r="BR263" s="1"/>
      <c r="BS263" s="1"/>
      <c r="BT263" s="1"/>
      <c r="BU263" s="1"/>
      <c r="BV263" s="1"/>
      <c r="BW263" s="1"/>
      <c r="BX263" s="1"/>
      <c r="BY263" s="1"/>
      <c r="BZ263" s="1"/>
      <c r="CA263" s="1"/>
      <c r="CB263" s="1"/>
      <c r="CC263" s="1"/>
      <c r="CD263" s="1"/>
      <c r="CE263" s="1"/>
      <c r="CF263" s="1"/>
      <c r="CG263" s="1"/>
      <c r="CH263" s="1"/>
      <c r="CI263" s="1"/>
      <c r="CJ263" s="1"/>
      <c r="CK263" s="1"/>
      <c r="CL263" s="1"/>
      <c r="CM263" s="1"/>
      <c r="CN263" s="1"/>
      <c r="CO263" s="1"/>
      <c r="CP263" s="1"/>
      <c r="CQ263" s="1"/>
      <c r="CR263" s="1"/>
      <c r="CS263" s="1"/>
      <c r="CT263" s="1"/>
      <c r="CU263" s="1"/>
      <c r="CV263" s="1"/>
    </row>
    <row r="264" spans="13:100" x14ac:dyDescent="0.4">
      <c r="M264"/>
      <c r="N264" s="1"/>
      <c r="O264" s="1"/>
      <c r="P264" s="1"/>
      <c r="AO264" s="1"/>
      <c r="AP264" s="1"/>
      <c r="AQ264" s="1"/>
      <c r="AR264" s="1"/>
      <c r="AS264" s="1"/>
      <c r="AT264" s="1"/>
      <c r="AU264" s="1"/>
      <c r="AV264" s="1"/>
      <c r="AW264" s="1"/>
      <c r="AX264" s="1"/>
      <c r="AY264" s="1"/>
      <c r="AZ264" s="1"/>
      <c r="BA264" s="1"/>
      <c r="BB264" s="1"/>
      <c r="BC264" s="1"/>
      <c r="BD264" s="1"/>
      <c r="BE264" s="1"/>
      <c r="BF264" s="1"/>
      <c r="BG264" s="1"/>
      <c r="BH264" s="1"/>
      <c r="BI264" s="1"/>
      <c r="BJ264" s="1"/>
      <c r="BK264" s="1"/>
      <c r="BL264" s="1"/>
      <c r="BM264" s="1"/>
      <c r="BN264" s="1"/>
      <c r="BO264" s="1"/>
      <c r="BP264" s="1"/>
      <c r="BQ264" s="1"/>
      <c r="BR264" s="1"/>
      <c r="BS264" s="1"/>
      <c r="BT264" s="1"/>
      <c r="BU264" s="1"/>
      <c r="BV264" s="1"/>
      <c r="BW264" s="1"/>
      <c r="BX264" s="1"/>
      <c r="BY264" s="1"/>
      <c r="BZ264" s="1"/>
      <c r="CA264" s="1"/>
      <c r="CB264" s="1"/>
      <c r="CC264" s="1"/>
      <c r="CD264" s="1"/>
      <c r="CE264" s="1"/>
      <c r="CF264" s="1"/>
      <c r="CG264" s="1"/>
      <c r="CH264" s="1"/>
      <c r="CI264" s="1"/>
      <c r="CJ264" s="1"/>
      <c r="CK264" s="1"/>
      <c r="CL264" s="1"/>
      <c r="CM264" s="1"/>
      <c r="CN264" s="1"/>
      <c r="CO264" s="1"/>
      <c r="CP264" s="1"/>
      <c r="CQ264" s="1"/>
      <c r="CR264" s="1"/>
      <c r="CS264" s="1"/>
      <c r="CT264" s="1"/>
      <c r="CU264" s="1"/>
      <c r="CV264" s="1"/>
    </row>
    <row r="265" spans="13:100" x14ac:dyDescent="0.4">
      <c r="M265"/>
      <c r="N265" s="1"/>
      <c r="O265" s="1"/>
      <c r="P265" s="1"/>
      <c r="AO265" s="1"/>
      <c r="AP265" s="1"/>
      <c r="AQ265" s="1"/>
      <c r="AR265" s="1"/>
      <c r="AS265" s="1"/>
      <c r="AT265" s="1"/>
      <c r="AU265" s="1"/>
      <c r="AV265" s="1"/>
      <c r="AW265" s="1"/>
      <c r="AX265" s="1"/>
      <c r="AY265" s="1"/>
      <c r="AZ265" s="1"/>
      <c r="BA265" s="1"/>
      <c r="BB265" s="1"/>
      <c r="BC265" s="1"/>
      <c r="BD265" s="1"/>
      <c r="BE265" s="1"/>
      <c r="BF265" s="1"/>
      <c r="BG265" s="1"/>
      <c r="BH265" s="1"/>
      <c r="BI265" s="1"/>
      <c r="BJ265" s="1"/>
      <c r="BK265" s="1"/>
      <c r="BL265" s="1"/>
      <c r="BM265" s="1"/>
      <c r="BN265" s="1"/>
      <c r="BO265" s="1"/>
      <c r="BP265" s="1"/>
      <c r="BQ265" s="1"/>
      <c r="BR265" s="1"/>
      <c r="BS265" s="1"/>
      <c r="BT265" s="1"/>
      <c r="BU265" s="1"/>
      <c r="BV265" s="1"/>
      <c r="BW265" s="1"/>
      <c r="BX265" s="1"/>
      <c r="BY265" s="1"/>
      <c r="BZ265" s="1"/>
      <c r="CA265" s="1"/>
      <c r="CB265" s="1"/>
      <c r="CC265" s="1"/>
      <c r="CD265" s="1"/>
      <c r="CE265" s="1"/>
      <c r="CF265" s="1"/>
      <c r="CG265" s="1"/>
      <c r="CH265" s="1"/>
      <c r="CI265" s="1"/>
      <c r="CJ265" s="1"/>
      <c r="CK265" s="1"/>
      <c r="CL265" s="1"/>
      <c r="CM265" s="1"/>
      <c r="CN265" s="1"/>
      <c r="CO265" s="1"/>
      <c r="CP265" s="1"/>
      <c r="CQ265" s="1"/>
      <c r="CR265" s="1"/>
      <c r="CS265" s="1"/>
      <c r="CT265" s="1"/>
      <c r="CU265" s="1"/>
      <c r="CV265" s="1"/>
    </row>
    <row r="266" spans="13:100" x14ac:dyDescent="0.4">
      <c r="M266"/>
      <c r="N266" s="1"/>
      <c r="O266" s="1"/>
      <c r="P266" s="1"/>
      <c r="AO266" s="1"/>
      <c r="AP266" s="1"/>
      <c r="AQ266" s="1"/>
      <c r="AR266" s="1"/>
      <c r="AS266" s="1"/>
      <c r="AT266" s="1"/>
      <c r="AU266" s="1"/>
      <c r="AV266" s="1"/>
      <c r="AW266" s="1"/>
      <c r="AX266" s="1"/>
      <c r="AY266" s="1"/>
      <c r="AZ266" s="1"/>
      <c r="BA266" s="1"/>
      <c r="BB266" s="1"/>
      <c r="BC266" s="1"/>
      <c r="BD266" s="1"/>
      <c r="BE266" s="1"/>
      <c r="BF266" s="1"/>
      <c r="BG266" s="1"/>
      <c r="BH266" s="1"/>
      <c r="BI266" s="1"/>
      <c r="BJ266" s="1"/>
      <c r="BK266" s="1"/>
      <c r="BL266" s="1"/>
      <c r="BM266" s="1"/>
      <c r="BN266" s="1"/>
      <c r="BO266" s="1"/>
      <c r="BP266" s="1"/>
      <c r="BQ266" s="1"/>
      <c r="BR266" s="1"/>
      <c r="BS266" s="1"/>
      <c r="BT266" s="1"/>
      <c r="BU266" s="1"/>
      <c r="BV266" s="1"/>
      <c r="BW266" s="1"/>
      <c r="BX266" s="1"/>
      <c r="BY266" s="1"/>
      <c r="BZ266" s="1"/>
      <c r="CA266" s="1"/>
      <c r="CB266" s="1"/>
      <c r="CC266" s="1"/>
      <c r="CD266" s="1"/>
      <c r="CE266" s="1"/>
      <c r="CF266" s="1"/>
      <c r="CG266" s="1"/>
      <c r="CH266" s="1"/>
      <c r="CI266" s="1"/>
      <c r="CJ266" s="1"/>
      <c r="CK266" s="1"/>
      <c r="CL266" s="1"/>
      <c r="CM266" s="1"/>
      <c r="CN266" s="1"/>
      <c r="CO266" s="1"/>
      <c r="CP266" s="1"/>
      <c r="CQ266" s="1"/>
      <c r="CR266" s="1"/>
      <c r="CS266" s="1"/>
      <c r="CT266" s="1"/>
      <c r="CU266" s="1"/>
      <c r="CV266" s="1"/>
    </row>
    <row r="267" spans="13:100" x14ac:dyDescent="0.4">
      <c r="M267"/>
      <c r="N267" s="1"/>
      <c r="O267" s="1"/>
      <c r="P267" s="1"/>
      <c r="AO267" s="1"/>
      <c r="AP267" s="1"/>
      <c r="AQ267" s="1"/>
      <c r="AR267" s="1"/>
      <c r="AS267" s="1"/>
      <c r="AT267" s="1"/>
      <c r="AU267" s="1"/>
      <c r="AV267" s="1"/>
      <c r="AW267" s="1"/>
      <c r="AX267" s="1"/>
      <c r="AY267" s="1"/>
      <c r="AZ267" s="1"/>
      <c r="BA267" s="1"/>
      <c r="BB267" s="1"/>
      <c r="BC267" s="1"/>
      <c r="BD267" s="1"/>
      <c r="BE267" s="1"/>
      <c r="BF267" s="1"/>
      <c r="BG267" s="1"/>
      <c r="BH267" s="1"/>
      <c r="BI267" s="1"/>
      <c r="BJ267" s="1"/>
      <c r="BK267" s="1"/>
      <c r="BL267" s="1"/>
      <c r="BM267" s="1"/>
      <c r="BN267" s="1"/>
      <c r="BO267" s="1"/>
      <c r="BP267" s="1"/>
      <c r="BQ267" s="1"/>
      <c r="BR267" s="1"/>
      <c r="BS267" s="1"/>
      <c r="BT267" s="1"/>
      <c r="BU267" s="1"/>
      <c r="BV267" s="1"/>
      <c r="BW267" s="1"/>
      <c r="BX267" s="1"/>
      <c r="BY267" s="1"/>
      <c r="BZ267" s="1"/>
      <c r="CA267" s="1"/>
      <c r="CB267" s="1"/>
      <c r="CC267" s="1"/>
      <c r="CD267" s="1"/>
      <c r="CE267" s="1"/>
      <c r="CF267" s="1"/>
      <c r="CG267" s="1"/>
      <c r="CH267" s="1"/>
      <c r="CI267" s="1"/>
      <c r="CJ267" s="1"/>
      <c r="CK267" s="1"/>
      <c r="CL267" s="1"/>
      <c r="CM267" s="1"/>
      <c r="CN267" s="1"/>
      <c r="CO267" s="1"/>
      <c r="CP267" s="1"/>
      <c r="CQ267" s="1"/>
      <c r="CR267" s="1"/>
      <c r="CS267" s="1"/>
      <c r="CT267" s="1"/>
      <c r="CU267" s="1"/>
      <c r="CV267" s="1"/>
    </row>
    <row r="268" spans="13:100" x14ac:dyDescent="0.4">
      <c r="M268"/>
      <c r="N268" s="1"/>
      <c r="O268" s="1"/>
      <c r="P268" s="1"/>
      <c r="AO268" s="1"/>
      <c r="AP268" s="1"/>
      <c r="AQ268" s="1"/>
      <c r="AR268" s="1"/>
      <c r="AS268" s="1"/>
      <c r="AT268" s="1"/>
      <c r="AU268" s="1"/>
      <c r="AV268" s="1"/>
      <c r="AW268" s="1"/>
      <c r="AX268" s="1"/>
      <c r="AY268" s="1"/>
      <c r="AZ268" s="1"/>
      <c r="BA268" s="1"/>
      <c r="BB268" s="1"/>
      <c r="BC268" s="1"/>
      <c r="BD268" s="1"/>
      <c r="BE268" s="1"/>
      <c r="BF268" s="1"/>
      <c r="BG268" s="1"/>
      <c r="BH268" s="1"/>
      <c r="BI268" s="1"/>
      <c r="BJ268" s="1"/>
      <c r="BK268" s="1"/>
      <c r="BL268" s="1"/>
      <c r="BM268" s="1"/>
      <c r="BN268" s="1"/>
      <c r="BO268" s="1"/>
      <c r="BP268" s="1"/>
      <c r="BQ268" s="1"/>
      <c r="BR268" s="1"/>
      <c r="BS268" s="1"/>
      <c r="BT268" s="1"/>
      <c r="BU268" s="1"/>
      <c r="BV268" s="1"/>
      <c r="BW268" s="1"/>
      <c r="BX268" s="1"/>
      <c r="BY268" s="1"/>
      <c r="BZ268" s="1"/>
      <c r="CA268" s="1"/>
      <c r="CB268" s="1"/>
      <c r="CC268" s="1"/>
      <c r="CD268" s="1"/>
      <c r="CE268" s="1"/>
      <c r="CF268" s="1"/>
      <c r="CG268" s="1"/>
      <c r="CH268" s="1"/>
      <c r="CI268" s="1"/>
      <c r="CJ268" s="1"/>
      <c r="CK268" s="1"/>
      <c r="CL268" s="1"/>
      <c r="CM268" s="1"/>
      <c r="CN268" s="1"/>
      <c r="CO268" s="1"/>
      <c r="CP268" s="1"/>
      <c r="CQ268" s="1"/>
      <c r="CR268" s="1"/>
      <c r="CS268" s="1"/>
      <c r="CT268" s="1"/>
      <c r="CU268" s="1"/>
      <c r="CV268" s="1"/>
    </row>
    <row r="269" spans="13:100" x14ac:dyDescent="0.4">
      <c r="M269"/>
      <c r="N269" s="1"/>
      <c r="O269" s="1"/>
      <c r="P269" s="1"/>
      <c r="AO269" s="1"/>
      <c r="AP269" s="1"/>
      <c r="AQ269" s="1"/>
      <c r="AR269" s="1"/>
      <c r="AS269" s="1"/>
      <c r="AT269" s="1"/>
      <c r="AU269" s="1"/>
      <c r="AV269" s="1"/>
      <c r="AW269" s="1"/>
      <c r="AX269" s="1"/>
      <c r="AY269" s="1"/>
      <c r="AZ269" s="1"/>
      <c r="BA269" s="1"/>
      <c r="BB269" s="1"/>
      <c r="BC269" s="1"/>
      <c r="BD269" s="1"/>
      <c r="BE269" s="1"/>
      <c r="BF269" s="1"/>
      <c r="BG269" s="1"/>
      <c r="BH269" s="1"/>
      <c r="BI269" s="1"/>
      <c r="BJ269" s="1"/>
      <c r="BK269" s="1"/>
      <c r="BL269" s="1"/>
      <c r="BM269" s="1"/>
      <c r="BN269" s="1"/>
      <c r="BO269" s="1"/>
      <c r="BP269" s="1"/>
      <c r="BQ269" s="1"/>
      <c r="BR269" s="1"/>
      <c r="BS269" s="1"/>
      <c r="BT269" s="1"/>
      <c r="BU269" s="1"/>
      <c r="BV269" s="1"/>
      <c r="BW269" s="1"/>
      <c r="BX269" s="1"/>
      <c r="BY269" s="1"/>
      <c r="BZ269" s="1"/>
      <c r="CA269" s="1"/>
      <c r="CB269" s="1"/>
      <c r="CC269" s="1"/>
      <c r="CD269" s="1"/>
      <c r="CE269" s="1"/>
      <c r="CF269" s="1"/>
      <c r="CG269" s="1"/>
      <c r="CH269" s="1"/>
      <c r="CI269" s="1"/>
      <c r="CJ269" s="1"/>
      <c r="CK269" s="1"/>
      <c r="CL269" s="1"/>
      <c r="CM269" s="1"/>
      <c r="CN269" s="1"/>
      <c r="CO269" s="1"/>
      <c r="CP269" s="1"/>
      <c r="CQ269" s="1"/>
      <c r="CR269" s="1"/>
      <c r="CS269" s="1"/>
      <c r="CT269" s="1"/>
      <c r="CU269" s="1"/>
      <c r="CV269" s="1"/>
    </row>
    <row r="270" spans="13:100" x14ac:dyDescent="0.4">
      <c r="M270"/>
      <c r="N270" s="1"/>
      <c r="O270" s="1"/>
      <c r="P270" s="1"/>
      <c r="AO270" s="1"/>
      <c r="AP270" s="1"/>
      <c r="AQ270" s="1"/>
      <c r="AR270" s="1"/>
      <c r="AS270" s="1"/>
      <c r="AT270" s="1"/>
      <c r="AU270" s="1"/>
      <c r="AV270" s="1"/>
      <c r="AW270" s="1"/>
      <c r="AX270" s="1"/>
      <c r="AY270" s="1"/>
      <c r="AZ270" s="1"/>
      <c r="BA270" s="1"/>
      <c r="BB270" s="1"/>
      <c r="BC270" s="1"/>
      <c r="BD270" s="1"/>
      <c r="BE270" s="1"/>
      <c r="BF270" s="1"/>
      <c r="BG270" s="1"/>
      <c r="BH270" s="1"/>
      <c r="BI270" s="1"/>
      <c r="BJ270" s="1"/>
      <c r="BK270" s="1"/>
      <c r="BL270" s="1"/>
      <c r="BM270" s="1"/>
      <c r="BN270" s="1"/>
      <c r="BO270" s="1"/>
      <c r="BP270" s="1"/>
      <c r="BQ270" s="1"/>
      <c r="BR270" s="1"/>
      <c r="BS270" s="1"/>
      <c r="BT270" s="1"/>
      <c r="BU270" s="1"/>
      <c r="BV270" s="1"/>
      <c r="BW270" s="1"/>
      <c r="BX270" s="1"/>
      <c r="BY270" s="1"/>
      <c r="BZ270" s="1"/>
      <c r="CA270" s="1"/>
      <c r="CB270" s="1"/>
      <c r="CC270" s="1"/>
      <c r="CD270" s="1"/>
      <c r="CE270" s="1"/>
      <c r="CF270" s="1"/>
      <c r="CG270" s="1"/>
      <c r="CH270" s="1"/>
      <c r="CI270" s="1"/>
      <c r="CJ270" s="1"/>
      <c r="CK270" s="1"/>
      <c r="CL270" s="1"/>
      <c r="CM270" s="1"/>
      <c r="CN270" s="1"/>
      <c r="CO270" s="1"/>
      <c r="CP270" s="1"/>
      <c r="CQ270" s="1"/>
      <c r="CR270" s="1"/>
      <c r="CS270" s="1"/>
      <c r="CT270" s="1"/>
      <c r="CU270" s="1"/>
      <c r="CV270" s="1"/>
    </row>
    <row r="271" spans="13:100" x14ac:dyDescent="0.4">
      <c r="M271"/>
      <c r="N271" s="1"/>
      <c r="O271" s="1"/>
      <c r="P271" s="1"/>
      <c r="AO271" s="1"/>
      <c r="AP271" s="1"/>
      <c r="AQ271" s="1"/>
      <c r="AR271" s="1"/>
      <c r="AS271" s="1"/>
      <c r="AT271" s="1"/>
      <c r="AU271" s="1"/>
      <c r="AV271" s="1"/>
      <c r="AW271" s="1"/>
      <c r="AX271" s="1"/>
      <c r="AY271" s="1"/>
      <c r="AZ271" s="1"/>
      <c r="BA271" s="1"/>
      <c r="BB271" s="1"/>
      <c r="BC271" s="1"/>
      <c r="BD271" s="1"/>
      <c r="BE271" s="1"/>
      <c r="BF271" s="1"/>
      <c r="BG271" s="1"/>
      <c r="BH271" s="1"/>
      <c r="BI271" s="1"/>
      <c r="BJ271" s="1"/>
      <c r="BK271" s="1"/>
      <c r="BL271" s="1"/>
      <c r="BM271" s="1"/>
      <c r="BN271" s="1"/>
      <c r="BO271" s="1"/>
      <c r="BP271" s="1"/>
      <c r="BQ271" s="1"/>
      <c r="BR271" s="1"/>
      <c r="BS271" s="1"/>
      <c r="BT271" s="1"/>
      <c r="BU271" s="1"/>
      <c r="BV271" s="1"/>
      <c r="BW271" s="1"/>
      <c r="BX271" s="1"/>
      <c r="BY271" s="1"/>
      <c r="BZ271" s="1"/>
      <c r="CA271" s="1"/>
      <c r="CB271" s="1"/>
      <c r="CC271" s="1"/>
      <c r="CD271" s="1"/>
      <c r="CE271" s="1"/>
      <c r="CF271" s="1"/>
      <c r="CG271" s="1"/>
      <c r="CH271" s="1"/>
      <c r="CI271" s="1"/>
      <c r="CJ271" s="1"/>
      <c r="CK271" s="1"/>
      <c r="CL271" s="1"/>
      <c r="CM271" s="1"/>
      <c r="CN271" s="1"/>
      <c r="CO271" s="1"/>
      <c r="CP271" s="1"/>
      <c r="CQ271" s="1"/>
      <c r="CR271" s="1"/>
      <c r="CS271" s="1"/>
      <c r="CT271" s="1"/>
      <c r="CU271" s="1"/>
      <c r="CV271" s="1"/>
    </row>
    <row r="272" spans="13:100" x14ac:dyDescent="0.4">
      <c r="M272"/>
      <c r="N272" s="1"/>
      <c r="O272" s="1"/>
      <c r="P272" s="1"/>
      <c r="AO272" s="1"/>
      <c r="AP272" s="1"/>
      <c r="AQ272" s="1"/>
      <c r="AR272" s="1"/>
      <c r="AS272" s="1"/>
      <c r="AT272" s="1"/>
      <c r="AU272" s="1"/>
      <c r="AV272" s="1"/>
      <c r="AW272" s="1"/>
      <c r="AX272" s="1"/>
      <c r="AY272" s="1"/>
      <c r="AZ272" s="1"/>
      <c r="BA272" s="1"/>
      <c r="BB272" s="1"/>
      <c r="BC272" s="1"/>
      <c r="BD272" s="1"/>
      <c r="BE272" s="1"/>
      <c r="BF272" s="1"/>
      <c r="BG272" s="1"/>
      <c r="BH272" s="1"/>
      <c r="BI272" s="1"/>
      <c r="BJ272" s="1"/>
      <c r="BK272" s="1"/>
      <c r="BL272" s="1"/>
      <c r="BM272" s="1"/>
      <c r="BN272" s="1"/>
      <c r="BO272" s="1"/>
      <c r="BP272" s="1"/>
      <c r="BQ272" s="1"/>
      <c r="BR272" s="1"/>
      <c r="BS272" s="1"/>
      <c r="BT272" s="1"/>
      <c r="BU272" s="1"/>
      <c r="BV272" s="1"/>
      <c r="BW272" s="1"/>
      <c r="BX272" s="1"/>
      <c r="BY272" s="1"/>
      <c r="BZ272" s="1"/>
      <c r="CA272" s="1"/>
      <c r="CB272" s="1"/>
      <c r="CC272" s="1"/>
      <c r="CD272" s="1"/>
      <c r="CE272" s="1"/>
      <c r="CF272" s="1"/>
      <c r="CG272" s="1"/>
      <c r="CH272" s="1"/>
      <c r="CI272" s="1"/>
      <c r="CJ272" s="1"/>
      <c r="CK272" s="1"/>
      <c r="CL272" s="1"/>
      <c r="CM272" s="1"/>
      <c r="CN272" s="1"/>
      <c r="CO272" s="1"/>
      <c r="CP272" s="1"/>
      <c r="CQ272" s="1"/>
      <c r="CR272" s="1"/>
      <c r="CS272" s="1"/>
      <c r="CT272" s="1"/>
      <c r="CU272" s="1"/>
      <c r="CV272" s="1"/>
    </row>
    <row r="273" spans="13:100" x14ac:dyDescent="0.4">
      <c r="M273"/>
      <c r="N273" s="1"/>
      <c r="O273" s="1"/>
      <c r="P273" s="1"/>
      <c r="AO273" s="1"/>
      <c r="AP273" s="1"/>
      <c r="AQ273" s="1"/>
      <c r="AR273" s="1"/>
      <c r="AS273" s="1"/>
      <c r="AT273" s="1"/>
      <c r="AU273" s="1"/>
      <c r="AV273" s="1"/>
      <c r="AW273" s="1"/>
      <c r="AX273" s="1"/>
      <c r="AY273" s="1"/>
      <c r="AZ273" s="1"/>
      <c r="BA273" s="1"/>
      <c r="BB273" s="1"/>
      <c r="BC273" s="1"/>
      <c r="BD273" s="1"/>
      <c r="BE273" s="1"/>
      <c r="BF273" s="1"/>
      <c r="BG273" s="1"/>
      <c r="BH273" s="1"/>
      <c r="BI273" s="1"/>
      <c r="BJ273" s="1"/>
      <c r="BK273" s="1"/>
      <c r="BL273" s="1"/>
      <c r="BM273" s="1"/>
      <c r="BN273" s="1"/>
      <c r="BO273" s="1"/>
      <c r="BP273" s="1"/>
      <c r="BQ273" s="1"/>
      <c r="BR273" s="1"/>
      <c r="BS273" s="1"/>
      <c r="BT273" s="1"/>
      <c r="BU273" s="1"/>
      <c r="BV273" s="1"/>
      <c r="BW273" s="1"/>
      <c r="BX273" s="1"/>
      <c r="BY273" s="1"/>
      <c r="BZ273" s="1"/>
      <c r="CA273" s="1"/>
      <c r="CB273" s="1"/>
      <c r="CC273" s="1"/>
      <c r="CD273" s="1"/>
      <c r="CE273" s="1"/>
      <c r="CF273" s="1"/>
      <c r="CG273" s="1"/>
      <c r="CH273" s="1"/>
      <c r="CI273" s="1"/>
      <c r="CJ273" s="1"/>
      <c r="CK273" s="1"/>
      <c r="CL273" s="1"/>
      <c r="CM273" s="1"/>
      <c r="CN273" s="1"/>
      <c r="CO273" s="1"/>
      <c r="CP273" s="1"/>
      <c r="CQ273" s="1"/>
      <c r="CR273" s="1"/>
      <c r="CS273" s="1"/>
      <c r="CT273" s="1"/>
      <c r="CU273" s="1"/>
      <c r="CV273" s="1"/>
    </row>
    <row r="274" spans="13:100" x14ac:dyDescent="0.4">
      <c r="M274"/>
      <c r="N274" s="1"/>
      <c r="O274" s="1"/>
      <c r="P274" s="1"/>
      <c r="AO274" s="1"/>
      <c r="AP274" s="1"/>
      <c r="AQ274" s="1"/>
      <c r="AR274" s="1"/>
      <c r="AS274" s="1"/>
      <c r="AT274" s="1"/>
      <c r="AU274" s="1"/>
      <c r="AV274" s="1"/>
      <c r="AW274" s="1"/>
      <c r="AX274" s="1"/>
      <c r="AY274" s="1"/>
      <c r="AZ274" s="1"/>
      <c r="BA274" s="1"/>
      <c r="BB274" s="1"/>
      <c r="BC274" s="1"/>
      <c r="BD274" s="1"/>
      <c r="BE274" s="1"/>
      <c r="BF274" s="1"/>
      <c r="BG274" s="1"/>
      <c r="BH274" s="1"/>
      <c r="BI274" s="1"/>
      <c r="BJ274" s="1"/>
      <c r="BK274" s="1"/>
      <c r="BL274" s="1"/>
      <c r="BM274" s="1"/>
      <c r="BN274" s="1"/>
      <c r="BO274" s="1"/>
      <c r="BP274" s="1"/>
      <c r="BQ274" s="1"/>
      <c r="BR274" s="1"/>
      <c r="BS274" s="1"/>
      <c r="BT274" s="1"/>
      <c r="BU274" s="1"/>
      <c r="BV274" s="1"/>
      <c r="BW274" s="1"/>
      <c r="BX274" s="1"/>
      <c r="BY274" s="1"/>
      <c r="BZ274" s="1"/>
      <c r="CA274" s="1"/>
      <c r="CB274" s="1"/>
      <c r="CC274" s="1"/>
      <c r="CD274" s="1"/>
      <c r="CE274" s="1"/>
      <c r="CF274" s="1"/>
      <c r="CG274" s="1"/>
      <c r="CH274" s="1"/>
      <c r="CI274" s="1"/>
      <c r="CJ274" s="1"/>
      <c r="CK274" s="1"/>
      <c r="CL274" s="1"/>
      <c r="CM274" s="1"/>
      <c r="CN274" s="1"/>
      <c r="CO274" s="1"/>
      <c r="CP274" s="1"/>
      <c r="CQ274" s="1"/>
      <c r="CR274" s="1"/>
      <c r="CS274" s="1"/>
      <c r="CT274" s="1"/>
      <c r="CU274" s="1"/>
      <c r="CV274" s="1"/>
    </row>
    <row r="275" spans="13:100" x14ac:dyDescent="0.4">
      <c r="M275"/>
      <c r="N275" s="1"/>
      <c r="O275" s="1"/>
      <c r="P275" s="1"/>
      <c r="AO275" s="1"/>
      <c r="AP275" s="1"/>
      <c r="AQ275" s="1"/>
      <c r="AR275" s="1"/>
      <c r="AS275" s="1"/>
      <c r="AT275" s="1"/>
      <c r="AU275" s="1"/>
      <c r="AV275" s="1"/>
      <c r="AW275" s="1"/>
      <c r="AX275" s="1"/>
      <c r="AY275" s="1"/>
      <c r="AZ275" s="1"/>
      <c r="BA275" s="1"/>
      <c r="BB275" s="1"/>
      <c r="BC275" s="1"/>
      <c r="BD275" s="1"/>
      <c r="BE275" s="1"/>
      <c r="BF275" s="1"/>
      <c r="BG275" s="1"/>
      <c r="BH275" s="1"/>
      <c r="BI275" s="1"/>
      <c r="BJ275" s="1"/>
      <c r="BK275" s="1"/>
      <c r="BL275" s="1"/>
      <c r="BM275" s="1"/>
      <c r="BN275" s="1"/>
      <c r="BO275" s="1"/>
      <c r="BP275" s="1"/>
      <c r="BQ275" s="1"/>
      <c r="BR275" s="1"/>
      <c r="BS275" s="1"/>
      <c r="BT275" s="1"/>
      <c r="BU275" s="1"/>
      <c r="BV275" s="1"/>
      <c r="BW275" s="1"/>
      <c r="BX275" s="1"/>
      <c r="BY275" s="1"/>
      <c r="BZ275" s="1"/>
      <c r="CA275" s="1"/>
      <c r="CB275" s="1"/>
      <c r="CC275" s="1"/>
      <c r="CD275" s="1"/>
      <c r="CE275" s="1"/>
      <c r="CF275" s="1"/>
      <c r="CG275" s="1"/>
      <c r="CH275" s="1"/>
      <c r="CI275" s="1"/>
      <c r="CJ275" s="1"/>
      <c r="CK275" s="1"/>
      <c r="CL275" s="1"/>
      <c r="CM275" s="1"/>
      <c r="CN275" s="1"/>
      <c r="CO275" s="1"/>
      <c r="CP275" s="1"/>
      <c r="CQ275" s="1"/>
      <c r="CR275" s="1"/>
      <c r="CS275" s="1"/>
      <c r="CT275" s="1"/>
      <c r="CU275" s="1"/>
      <c r="CV275" s="1"/>
    </row>
    <row r="276" spans="13:100" x14ac:dyDescent="0.4">
      <c r="M276"/>
      <c r="N276" s="1"/>
      <c r="O276" s="1"/>
      <c r="P276" s="1"/>
      <c r="AO276" s="1"/>
      <c r="AP276" s="1"/>
      <c r="AQ276" s="1"/>
      <c r="AR276" s="1"/>
      <c r="AS276" s="1"/>
      <c r="AT276" s="1"/>
      <c r="AU276" s="1"/>
      <c r="AV276" s="1"/>
      <c r="AW276" s="1"/>
      <c r="AX276" s="1"/>
      <c r="AY276" s="1"/>
      <c r="AZ276" s="1"/>
      <c r="BA276" s="1"/>
      <c r="BB276" s="1"/>
      <c r="BC276" s="1"/>
      <c r="BD276" s="1"/>
      <c r="BE276" s="1"/>
      <c r="BF276" s="1"/>
      <c r="BG276" s="1"/>
      <c r="BH276" s="1"/>
      <c r="BI276" s="1"/>
      <c r="BJ276" s="1"/>
      <c r="BK276" s="1"/>
      <c r="BL276" s="1"/>
      <c r="BM276" s="1"/>
      <c r="BN276" s="1"/>
      <c r="BO276" s="1"/>
      <c r="BP276" s="1"/>
      <c r="BQ276" s="1"/>
      <c r="BR276" s="1"/>
      <c r="BS276" s="1"/>
      <c r="BT276" s="1"/>
      <c r="BU276" s="1"/>
      <c r="BV276" s="1"/>
      <c r="BW276" s="1"/>
      <c r="BX276" s="1"/>
      <c r="BY276" s="1"/>
      <c r="BZ276" s="1"/>
      <c r="CA276" s="1"/>
      <c r="CB276" s="1"/>
      <c r="CC276" s="1"/>
      <c r="CD276" s="1"/>
      <c r="CE276" s="1"/>
      <c r="CF276" s="1"/>
      <c r="CG276" s="1"/>
      <c r="CH276" s="1"/>
      <c r="CI276" s="1"/>
      <c r="CJ276" s="1"/>
      <c r="CK276" s="1"/>
      <c r="CL276" s="1"/>
      <c r="CM276" s="1"/>
      <c r="CN276" s="1"/>
      <c r="CO276" s="1"/>
      <c r="CP276" s="1"/>
      <c r="CQ276" s="1"/>
      <c r="CR276" s="1"/>
      <c r="CS276" s="1"/>
      <c r="CT276" s="1"/>
      <c r="CU276" s="1"/>
      <c r="CV276" s="1"/>
    </row>
    <row r="277" spans="13:100" x14ac:dyDescent="0.4">
      <c r="M277"/>
      <c r="N277" s="1"/>
      <c r="O277" s="1"/>
      <c r="P277" s="1"/>
      <c r="AO277" s="1"/>
      <c r="AP277" s="1"/>
      <c r="AQ277" s="1"/>
      <c r="AR277" s="1"/>
      <c r="AS277" s="1"/>
      <c r="AT277" s="1"/>
      <c r="AU277" s="1"/>
      <c r="AV277" s="1"/>
      <c r="AW277" s="1"/>
      <c r="AX277" s="1"/>
      <c r="AY277" s="1"/>
      <c r="AZ277" s="1"/>
      <c r="BA277" s="1"/>
      <c r="BB277" s="1"/>
      <c r="BC277" s="1"/>
      <c r="BD277" s="1"/>
      <c r="BE277" s="1"/>
      <c r="BF277" s="1"/>
      <c r="BG277" s="1"/>
      <c r="BH277" s="1"/>
      <c r="BI277" s="1"/>
      <c r="BJ277" s="1"/>
      <c r="BK277" s="1"/>
      <c r="BL277" s="1"/>
      <c r="BM277" s="1"/>
      <c r="BN277" s="1"/>
      <c r="BO277" s="1"/>
      <c r="BP277" s="1"/>
      <c r="BQ277" s="1"/>
      <c r="BR277" s="1"/>
      <c r="BS277" s="1"/>
      <c r="BT277" s="1"/>
      <c r="BU277" s="1"/>
      <c r="BV277" s="1"/>
      <c r="BW277" s="1"/>
      <c r="BX277" s="1"/>
      <c r="BY277" s="1"/>
      <c r="BZ277" s="1"/>
      <c r="CA277" s="1"/>
      <c r="CB277" s="1"/>
      <c r="CC277" s="1"/>
      <c r="CD277" s="1"/>
      <c r="CE277" s="1"/>
      <c r="CF277" s="1"/>
      <c r="CG277" s="1"/>
      <c r="CH277" s="1"/>
      <c r="CI277" s="1"/>
      <c r="CJ277" s="1"/>
      <c r="CK277" s="1"/>
      <c r="CL277" s="1"/>
      <c r="CM277" s="1"/>
      <c r="CN277" s="1"/>
      <c r="CO277" s="1"/>
      <c r="CP277" s="1"/>
      <c r="CQ277" s="1"/>
      <c r="CR277" s="1"/>
      <c r="CS277" s="1"/>
      <c r="CT277" s="1"/>
      <c r="CU277" s="1"/>
      <c r="CV277" s="1"/>
    </row>
    <row r="278" spans="13:100" x14ac:dyDescent="0.4">
      <c r="M278"/>
      <c r="N278" s="1"/>
      <c r="O278" s="1"/>
      <c r="P278" s="1"/>
      <c r="AO278" s="1"/>
      <c r="AP278" s="1"/>
      <c r="AQ278" s="1"/>
      <c r="AR278" s="1"/>
      <c r="AS278" s="1"/>
      <c r="AT278" s="1"/>
      <c r="AU278" s="1"/>
      <c r="AV278" s="1"/>
      <c r="AW278" s="1"/>
      <c r="AX278" s="1"/>
      <c r="AY278" s="1"/>
      <c r="AZ278" s="1"/>
      <c r="BA278" s="1"/>
      <c r="BB278" s="1"/>
      <c r="BC278" s="1"/>
      <c r="BD278" s="1"/>
      <c r="BE278" s="1"/>
      <c r="BF278" s="1"/>
      <c r="BG278" s="1"/>
      <c r="BH278" s="1"/>
      <c r="BI278" s="1"/>
      <c r="BJ278" s="1"/>
      <c r="BK278" s="1"/>
      <c r="BL278" s="1"/>
      <c r="BM278" s="1"/>
      <c r="BN278" s="1"/>
      <c r="BO278" s="1"/>
      <c r="BP278" s="1"/>
      <c r="BQ278" s="1"/>
      <c r="BR278" s="1"/>
      <c r="BS278" s="1"/>
      <c r="BT278" s="1"/>
      <c r="BU278" s="1"/>
      <c r="BV278" s="1"/>
      <c r="BW278" s="1"/>
      <c r="BX278" s="1"/>
      <c r="BY278" s="1"/>
      <c r="BZ278" s="1"/>
      <c r="CA278" s="1"/>
      <c r="CB278" s="1"/>
      <c r="CC278" s="1"/>
      <c r="CD278" s="1"/>
      <c r="CE278" s="1"/>
      <c r="CF278" s="1"/>
      <c r="CG278" s="1"/>
      <c r="CH278" s="1"/>
      <c r="CI278" s="1"/>
      <c r="CJ278" s="1"/>
      <c r="CK278" s="1"/>
      <c r="CL278" s="1"/>
      <c r="CM278" s="1"/>
      <c r="CN278" s="1"/>
      <c r="CO278" s="1"/>
      <c r="CP278" s="1"/>
      <c r="CQ278" s="1"/>
      <c r="CR278" s="1"/>
      <c r="CS278" s="1"/>
      <c r="CT278" s="1"/>
      <c r="CU278" s="1"/>
      <c r="CV278" s="1"/>
    </row>
    <row r="279" spans="13:100" x14ac:dyDescent="0.4">
      <c r="M279"/>
      <c r="N279" s="1"/>
      <c r="O279" s="1"/>
      <c r="P279" s="1"/>
      <c r="AO279" s="1"/>
      <c r="AP279" s="1"/>
      <c r="AQ279" s="1"/>
      <c r="AR279" s="1"/>
      <c r="AS279" s="1"/>
      <c r="AT279" s="1"/>
      <c r="AU279" s="1"/>
      <c r="AV279" s="1"/>
      <c r="AW279" s="1"/>
      <c r="AX279" s="1"/>
      <c r="AY279" s="1"/>
      <c r="AZ279" s="1"/>
      <c r="BA279" s="1"/>
      <c r="BB279" s="1"/>
      <c r="BC279" s="1"/>
      <c r="BD279" s="1"/>
      <c r="BE279" s="1"/>
      <c r="BF279" s="1"/>
      <c r="BG279" s="1"/>
      <c r="BH279" s="1"/>
      <c r="BI279" s="1"/>
      <c r="BJ279" s="1"/>
      <c r="BK279" s="1"/>
      <c r="BL279" s="1"/>
      <c r="BM279" s="1"/>
      <c r="BN279" s="1"/>
      <c r="BO279" s="1"/>
      <c r="BP279" s="1"/>
      <c r="BQ279" s="1"/>
      <c r="BR279" s="1"/>
      <c r="BS279" s="1"/>
      <c r="BT279" s="1"/>
      <c r="BU279" s="1"/>
      <c r="BV279" s="1"/>
      <c r="BW279" s="1"/>
      <c r="BX279" s="1"/>
      <c r="BY279" s="1"/>
      <c r="BZ279" s="1"/>
      <c r="CA279" s="1"/>
      <c r="CB279" s="1"/>
      <c r="CC279" s="1"/>
      <c r="CD279" s="1"/>
      <c r="CE279" s="1"/>
      <c r="CF279" s="1"/>
      <c r="CG279" s="1"/>
      <c r="CH279" s="1"/>
      <c r="CI279" s="1"/>
      <c r="CJ279" s="1"/>
      <c r="CK279" s="1"/>
      <c r="CL279" s="1"/>
      <c r="CM279" s="1"/>
      <c r="CN279" s="1"/>
      <c r="CO279" s="1"/>
      <c r="CP279" s="1"/>
      <c r="CQ279" s="1"/>
      <c r="CR279" s="1"/>
      <c r="CS279" s="1"/>
      <c r="CT279" s="1"/>
      <c r="CU279" s="1"/>
      <c r="CV279" s="1"/>
    </row>
    <row r="280" spans="13:100" x14ac:dyDescent="0.4">
      <c r="M280"/>
      <c r="N280" s="1"/>
      <c r="O280" s="1"/>
      <c r="P280" s="1"/>
      <c r="AO280" s="1"/>
      <c r="AP280" s="1"/>
      <c r="AQ280" s="1"/>
      <c r="AR280" s="1"/>
      <c r="AS280" s="1"/>
      <c r="AT280" s="1"/>
      <c r="AU280" s="1"/>
      <c r="AV280" s="1"/>
      <c r="AW280" s="1"/>
      <c r="AX280" s="1"/>
      <c r="AY280" s="1"/>
      <c r="AZ280" s="1"/>
      <c r="BA280" s="1"/>
      <c r="BB280" s="1"/>
      <c r="BC280" s="1"/>
      <c r="BD280" s="1"/>
      <c r="BE280" s="1"/>
      <c r="BF280" s="1"/>
      <c r="BG280" s="1"/>
      <c r="BH280" s="1"/>
      <c r="BI280" s="1"/>
      <c r="BJ280" s="1"/>
      <c r="BK280" s="1"/>
      <c r="BL280" s="1"/>
      <c r="BM280" s="1"/>
      <c r="BN280" s="1"/>
      <c r="BO280" s="1"/>
      <c r="BP280" s="1"/>
      <c r="BQ280" s="1"/>
      <c r="BR280" s="1"/>
      <c r="BS280" s="1"/>
      <c r="BT280" s="1"/>
      <c r="BU280" s="1"/>
      <c r="BV280" s="1"/>
      <c r="BW280" s="1"/>
      <c r="BX280" s="1"/>
      <c r="BY280" s="1"/>
      <c r="BZ280" s="1"/>
      <c r="CA280" s="1"/>
      <c r="CB280" s="1"/>
      <c r="CC280" s="1"/>
      <c r="CD280" s="1"/>
      <c r="CE280" s="1"/>
      <c r="CF280" s="1"/>
      <c r="CG280" s="1"/>
      <c r="CH280" s="1"/>
      <c r="CI280" s="1"/>
      <c r="CJ280" s="1"/>
      <c r="CK280" s="1"/>
      <c r="CL280" s="1"/>
      <c r="CM280" s="1"/>
      <c r="CN280" s="1"/>
      <c r="CO280" s="1"/>
      <c r="CP280" s="1"/>
      <c r="CQ280" s="1"/>
      <c r="CR280" s="1"/>
      <c r="CS280" s="1"/>
      <c r="CT280" s="1"/>
      <c r="CU280" s="1"/>
      <c r="CV280" s="1"/>
    </row>
    <row r="281" spans="13:100" x14ac:dyDescent="0.4">
      <c r="M281"/>
      <c r="N281" s="1"/>
      <c r="O281" s="1"/>
      <c r="P281" s="1"/>
      <c r="AO281" s="1"/>
      <c r="AP281" s="1"/>
      <c r="AQ281" s="1"/>
      <c r="AR281" s="1"/>
      <c r="AS281" s="1"/>
      <c r="AT281" s="1"/>
      <c r="AU281" s="1"/>
      <c r="AV281" s="1"/>
      <c r="AW281" s="1"/>
      <c r="AX281" s="1"/>
      <c r="AY281" s="1"/>
      <c r="AZ281" s="1"/>
      <c r="BA281" s="1"/>
      <c r="BB281" s="1"/>
      <c r="BC281" s="1"/>
      <c r="BD281" s="1"/>
      <c r="BE281" s="1"/>
      <c r="BF281" s="1"/>
      <c r="BG281" s="1"/>
      <c r="BH281" s="1"/>
      <c r="BI281" s="1"/>
      <c r="BJ281" s="1"/>
      <c r="BK281" s="1"/>
      <c r="BL281" s="1"/>
      <c r="BM281" s="1"/>
      <c r="BN281" s="1"/>
      <c r="BO281" s="1"/>
      <c r="BP281" s="1"/>
      <c r="BQ281" s="1"/>
      <c r="BR281" s="1"/>
      <c r="BS281" s="1"/>
      <c r="BT281" s="1"/>
      <c r="BU281" s="1"/>
      <c r="BV281" s="1"/>
      <c r="BW281" s="1"/>
      <c r="BX281" s="1"/>
      <c r="BY281" s="1"/>
      <c r="BZ281" s="1"/>
      <c r="CA281" s="1"/>
      <c r="CB281" s="1"/>
      <c r="CC281" s="1"/>
      <c r="CD281" s="1"/>
      <c r="CE281" s="1"/>
      <c r="CF281" s="1"/>
      <c r="CG281" s="1"/>
      <c r="CH281" s="1"/>
      <c r="CI281" s="1"/>
      <c r="CJ281" s="1"/>
      <c r="CK281" s="1"/>
      <c r="CL281" s="1"/>
      <c r="CM281" s="1"/>
      <c r="CN281" s="1"/>
      <c r="CO281" s="1"/>
      <c r="CP281" s="1"/>
      <c r="CQ281" s="1"/>
      <c r="CR281" s="1"/>
      <c r="CS281" s="1"/>
      <c r="CT281" s="1"/>
      <c r="CU281" s="1"/>
      <c r="CV281" s="1"/>
    </row>
    <row r="282" spans="13:100" x14ac:dyDescent="0.4">
      <c r="M282"/>
      <c r="N282" s="1"/>
      <c r="O282" s="1"/>
      <c r="P282" s="1"/>
      <c r="AO282" s="1"/>
      <c r="AP282" s="1"/>
      <c r="AQ282" s="1"/>
      <c r="AR282" s="1"/>
      <c r="AS282" s="1"/>
      <c r="AT282" s="1"/>
      <c r="AU282" s="1"/>
      <c r="AV282" s="1"/>
      <c r="AW282" s="1"/>
      <c r="AX282" s="1"/>
      <c r="AY282" s="1"/>
      <c r="AZ282" s="1"/>
      <c r="BA282" s="1"/>
      <c r="BB282" s="1"/>
      <c r="BC282" s="1"/>
      <c r="BD282" s="1"/>
      <c r="BE282" s="1"/>
      <c r="BF282" s="1"/>
      <c r="BG282" s="1"/>
      <c r="BH282" s="1"/>
      <c r="BI282" s="1"/>
      <c r="BJ282" s="1"/>
      <c r="BK282" s="1"/>
      <c r="BL282" s="1"/>
      <c r="BM282" s="1"/>
      <c r="BN282" s="1"/>
      <c r="BO282" s="1"/>
      <c r="BP282" s="1"/>
      <c r="BQ282" s="1"/>
      <c r="BR282" s="1"/>
      <c r="BS282" s="1"/>
      <c r="BT282" s="1"/>
      <c r="BU282" s="1"/>
      <c r="BV282" s="1"/>
      <c r="BW282" s="1"/>
      <c r="BX282" s="1"/>
      <c r="BY282" s="1"/>
      <c r="BZ282" s="1"/>
      <c r="CA282" s="1"/>
      <c r="CB282" s="1"/>
      <c r="CC282" s="1"/>
      <c r="CD282" s="1"/>
      <c r="CE282" s="1"/>
      <c r="CF282" s="1"/>
      <c r="CG282" s="1"/>
      <c r="CH282" s="1"/>
      <c r="CI282" s="1"/>
      <c r="CJ282" s="1"/>
      <c r="CK282" s="1"/>
      <c r="CL282" s="1"/>
      <c r="CM282" s="1"/>
      <c r="CN282" s="1"/>
      <c r="CO282" s="1"/>
      <c r="CP282" s="1"/>
      <c r="CQ282" s="1"/>
      <c r="CR282" s="1"/>
      <c r="CS282" s="1"/>
      <c r="CT282" s="1"/>
      <c r="CU282" s="1"/>
      <c r="CV282" s="1"/>
    </row>
    <row r="283" spans="13:100" x14ac:dyDescent="0.4">
      <c r="M283"/>
      <c r="N283" s="1"/>
      <c r="O283" s="1"/>
      <c r="P283" s="1"/>
      <c r="AO283" s="1"/>
      <c r="AP283" s="1"/>
      <c r="AQ283" s="1"/>
      <c r="AR283" s="1"/>
      <c r="AS283" s="1"/>
      <c r="AT283" s="1"/>
      <c r="AU283" s="1"/>
      <c r="AV283" s="1"/>
      <c r="AW283" s="1"/>
      <c r="AX283" s="1"/>
      <c r="AY283" s="1"/>
      <c r="AZ283" s="1"/>
      <c r="BA283" s="1"/>
      <c r="BB283" s="1"/>
      <c r="BC283" s="1"/>
      <c r="BD283" s="1"/>
      <c r="BE283" s="1"/>
      <c r="BF283" s="1"/>
      <c r="BG283" s="1"/>
      <c r="BH283" s="1"/>
      <c r="BI283" s="1"/>
      <c r="BJ283" s="1"/>
      <c r="BK283" s="1"/>
      <c r="BL283" s="1"/>
      <c r="BM283" s="1"/>
      <c r="BN283" s="1"/>
      <c r="BO283" s="1"/>
      <c r="BP283" s="1"/>
      <c r="BQ283" s="1"/>
      <c r="BR283" s="1"/>
      <c r="BS283" s="1"/>
      <c r="BT283" s="1"/>
      <c r="BU283" s="1"/>
      <c r="BV283" s="1"/>
      <c r="BW283" s="1"/>
      <c r="BX283" s="1"/>
      <c r="BY283" s="1"/>
      <c r="BZ283" s="1"/>
      <c r="CA283" s="1"/>
      <c r="CB283" s="1"/>
      <c r="CC283" s="1"/>
      <c r="CD283" s="1"/>
      <c r="CE283" s="1"/>
      <c r="CF283" s="1"/>
      <c r="CG283" s="1"/>
      <c r="CH283" s="1"/>
      <c r="CI283" s="1"/>
      <c r="CJ283" s="1"/>
      <c r="CK283" s="1"/>
      <c r="CL283" s="1"/>
      <c r="CM283" s="1"/>
      <c r="CN283" s="1"/>
      <c r="CO283" s="1"/>
      <c r="CP283" s="1"/>
      <c r="CQ283" s="1"/>
      <c r="CR283" s="1"/>
      <c r="CS283" s="1"/>
      <c r="CT283" s="1"/>
      <c r="CU283" s="1"/>
      <c r="CV283" s="1"/>
    </row>
    <row r="284" spans="13:100" x14ac:dyDescent="0.4">
      <c r="M284"/>
      <c r="N284" s="1"/>
      <c r="O284" s="1"/>
      <c r="P284" s="1"/>
      <c r="AO284" s="1"/>
      <c r="AP284" s="1"/>
      <c r="AQ284" s="1"/>
      <c r="AR284" s="1"/>
      <c r="AS284" s="1"/>
      <c r="AT284" s="1"/>
      <c r="AU284" s="1"/>
      <c r="AV284" s="1"/>
      <c r="AW284" s="1"/>
      <c r="AX284" s="1"/>
      <c r="AY284" s="1"/>
      <c r="AZ284" s="1"/>
      <c r="BA284" s="1"/>
      <c r="BB284" s="1"/>
      <c r="BC284" s="1"/>
      <c r="BD284" s="1"/>
      <c r="BE284" s="1"/>
      <c r="BF284" s="1"/>
      <c r="BG284" s="1"/>
      <c r="BH284" s="1"/>
      <c r="BI284" s="1"/>
      <c r="BJ284" s="1"/>
      <c r="BK284" s="1"/>
      <c r="BL284" s="1"/>
      <c r="BM284" s="1"/>
      <c r="BN284" s="1"/>
      <c r="BO284" s="1"/>
      <c r="BP284" s="1"/>
      <c r="BQ284" s="1"/>
      <c r="BR284" s="1"/>
      <c r="BS284" s="1"/>
      <c r="BT284" s="1"/>
      <c r="BU284" s="1"/>
      <c r="BV284" s="1"/>
      <c r="BW284" s="1"/>
      <c r="BX284" s="1"/>
      <c r="BY284" s="1"/>
      <c r="BZ284" s="1"/>
      <c r="CA284" s="1"/>
      <c r="CB284" s="1"/>
      <c r="CC284" s="1"/>
      <c r="CD284" s="1"/>
      <c r="CE284" s="1"/>
      <c r="CF284" s="1"/>
      <c r="CG284" s="1"/>
      <c r="CH284" s="1"/>
      <c r="CI284" s="1"/>
      <c r="CJ284" s="1"/>
      <c r="CK284" s="1"/>
      <c r="CL284" s="1"/>
      <c r="CM284" s="1"/>
      <c r="CN284" s="1"/>
      <c r="CO284" s="1"/>
      <c r="CP284" s="1"/>
      <c r="CQ284" s="1"/>
      <c r="CR284" s="1"/>
      <c r="CS284" s="1"/>
      <c r="CT284" s="1"/>
      <c r="CU284" s="1"/>
      <c r="CV284" s="1"/>
    </row>
    <row r="285" spans="13:100" x14ac:dyDescent="0.4">
      <c r="M285"/>
      <c r="N285" s="1"/>
      <c r="O285" s="1"/>
      <c r="P285" s="1"/>
      <c r="AO285" s="1"/>
      <c r="AP285" s="1"/>
      <c r="AQ285" s="1"/>
      <c r="AR285" s="1"/>
      <c r="AS285" s="1"/>
      <c r="AT285" s="1"/>
      <c r="AU285" s="1"/>
      <c r="AV285" s="1"/>
      <c r="AW285" s="1"/>
      <c r="AX285" s="1"/>
      <c r="AY285" s="1"/>
      <c r="AZ285" s="1"/>
      <c r="BA285" s="1"/>
      <c r="BB285" s="1"/>
      <c r="BC285" s="1"/>
      <c r="BD285" s="1"/>
      <c r="BE285" s="1"/>
      <c r="BF285" s="1"/>
      <c r="BG285" s="1"/>
      <c r="BH285" s="1"/>
      <c r="BI285" s="1"/>
      <c r="BJ285" s="1"/>
      <c r="BK285" s="1"/>
      <c r="BL285" s="1"/>
      <c r="BM285" s="1"/>
      <c r="BN285" s="1"/>
      <c r="BO285" s="1"/>
      <c r="BP285" s="1"/>
      <c r="BQ285" s="1"/>
      <c r="BR285" s="1"/>
      <c r="BS285" s="1"/>
      <c r="BT285" s="1"/>
      <c r="BU285" s="1"/>
      <c r="BV285" s="1"/>
      <c r="BW285" s="1"/>
      <c r="BX285" s="1"/>
      <c r="BY285" s="1"/>
      <c r="BZ285" s="1"/>
      <c r="CA285" s="1"/>
      <c r="CB285" s="1"/>
      <c r="CC285" s="1"/>
      <c r="CD285" s="1"/>
      <c r="CE285" s="1"/>
      <c r="CF285" s="1"/>
      <c r="CG285" s="1"/>
      <c r="CH285" s="1"/>
      <c r="CI285" s="1"/>
      <c r="CJ285" s="1"/>
      <c r="CK285" s="1"/>
      <c r="CL285" s="1"/>
      <c r="CM285" s="1"/>
      <c r="CN285" s="1"/>
      <c r="CO285" s="1"/>
      <c r="CP285" s="1"/>
      <c r="CQ285" s="1"/>
      <c r="CR285" s="1"/>
      <c r="CS285" s="1"/>
      <c r="CT285" s="1"/>
      <c r="CU285" s="1"/>
      <c r="CV285" s="1"/>
    </row>
    <row r="286" spans="13:100" x14ac:dyDescent="0.4">
      <c r="M286"/>
      <c r="N286" s="1"/>
      <c r="O286" s="1"/>
      <c r="P286" s="1"/>
      <c r="AO286" s="1"/>
      <c r="AP286" s="1"/>
      <c r="AQ286" s="1"/>
      <c r="AR286" s="1"/>
      <c r="AS286" s="1"/>
      <c r="AT286" s="1"/>
      <c r="AU286" s="1"/>
      <c r="AV286" s="1"/>
      <c r="AW286" s="1"/>
      <c r="AX286" s="1"/>
      <c r="AY286" s="1"/>
      <c r="AZ286" s="1"/>
      <c r="BA286" s="1"/>
      <c r="BB286" s="1"/>
      <c r="BC286" s="1"/>
      <c r="BD286" s="1"/>
      <c r="BE286" s="1"/>
      <c r="BF286" s="1"/>
      <c r="BG286" s="1"/>
      <c r="BH286" s="1"/>
      <c r="BI286" s="1"/>
      <c r="BJ286" s="1"/>
      <c r="BK286" s="1"/>
      <c r="BL286" s="1"/>
      <c r="BM286" s="1"/>
      <c r="BN286" s="1"/>
      <c r="BO286" s="1"/>
      <c r="BP286" s="1"/>
      <c r="BQ286" s="1"/>
      <c r="BR286" s="1"/>
      <c r="BS286" s="1"/>
      <c r="BT286" s="1"/>
      <c r="BU286" s="1"/>
      <c r="BV286" s="1"/>
      <c r="BW286" s="1"/>
      <c r="BX286" s="1"/>
      <c r="BY286" s="1"/>
      <c r="BZ286" s="1"/>
      <c r="CA286" s="1"/>
      <c r="CB286" s="1"/>
      <c r="CC286" s="1"/>
      <c r="CD286" s="1"/>
      <c r="CE286" s="1"/>
      <c r="CF286" s="1"/>
      <c r="CG286" s="1"/>
      <c r="CH286" s="1"/>
      <c r="CI286" s="1"/>
      <c r="CJ286" s="1"/>
      <c r="CK286" s="1"/>
      <c r="CL286" s="1"/>
      <c r="CM286" s="1"/>
      <c r="CN286" s="1"/>
      <c r="CO286" s="1"/>
      <c r="CP286" s="1"/>
      <c r="CQ286" s="1"/>
      <c r="CR286" s="1"/>
      <c r="CS286" s="1"/>
      <c r="CT286" s="1"/>
      <c r="CU286" s="1"/>
      <c r="CV286" s="1"/>
    </row>
    <row r="287" spans="13:100" x14ac:dyDescent="0.4">
      <c r="M287"/>
      <c r="N287" s="1"/>
      <c r="O287" s="1"/>
      <c r="P287" s="1"/>
      <c r="AO287" s="1"/>
      <c r="AP287" s="1"/>
      <c r="AQ287" s="1"/>
      <c r="AR287" s="1"/>
      <c r="AS287" s="1"/>
      <c r="AT287" s="1"/>
      <c r="AU287" s="1"/>
      <c r="AV287" s="1"/>
      <c r="AW287" s="1"/>
      <c r="AX287" s="1"/>
      <c r="AY287" s="1"/>
      <c r="AZ287" s="1"/>
      <c r="BA287" s="1"/>
      <c r="BB287" s="1"/>
      <c r="BC287" s="1"/>
      <c r="BD287" s="1"/>
      <c r="BE287" s="1"/>
      <c r="BF287" s="1"/>
      <c r="BG287" s="1"/>
      <c r="BH287" s="1"/>
      <c r="BI287" s="1"/>
      <c r="BJ287" s="1"/>
      <c r="BK287" s="1"/>
      <c r="BL287" s="1"/>
      <c r="BM287" s="1"/>
      <c r="BN287" s="1"/>
      <c r="BO287" s="1"/>
      <c r="BP287" s="1"/>
      <c r="BQ287" s="1"/>
      <c r="BR287" s="1"/>
      <c r="BS287" s="1"/>
      <c r="BT287" s="1"/>
      <c r="BU287" s="1"/>
      <c r="BV287" s="1"/>
      <c r="BW287" s="1"/>
      <c r="BX287" s="1"/>
      <c r="BY287" s="1"/>
      <c r="BZ287" s="1"/>
      <c r="CA287" s="1"/>
      <c r="CB287" s="1"/>
      <c r="CC287" s="1"/>
      <c r="CD287" s="1"/>
      <c r="CE287" s="1"/>
      <c r="CF287" s="1"/>
      <c r="CG287" s="1"/>
      <c r="CH287" s="1"/>
      <c r="CI287" s="1"/>
      <c r="CJ287" s="1"/>
      <c r="CK287" s="1"/>
      <c r="CL287" s="1"/>
      <c r="CM287" s="1"/>
      <c r="CN287" s="1"/>
      <c r="CO287" s="1"/>
      <c r="CP287" s="1"/>
      <c r="CQ287" s="1"/>
      <c r="CR287" s="1"/>
      <c r="CS287" s="1"/>
      <c r="CT287" s="1"/>
      <c r="CU287" s="1"/>
      <c r="CV287" s="1"/>
    </row>
    <row r="288" spans="13:100" x14ac:dyDescent="0.4">
      <c r="M288"/>
      <c r="N288" s="1"/>
      <c r="O288" s="1"/>
      <c r="P288" s="1"/>
      <c r="AO288" s="1"/>
      <c r="AP288" s="1"/>
      <c r="AQ288" s="1"/>
      <c r="AR288" s="1"/>
      <c r="AS288" s="1"/>
      <c r="AT288" s="1"/>
      <c r="AU288" s="1"/>
      <c r="AV288" s="1"/>
      <c r="AW288" s="1"/>
      <c r="AX288" s="1"/>
      <c r="AY288" s="1"/>
      <c r="AZ288" s="1"/>
      <c r="BA288" s="1"/>
      <c r="BB288" s="1"/>
      <c r="BC288" s="1"/>
      <c r="BD288" s="1"/>
      <c r="BE288" s="1"/>
      <c r="BF288" s="1"/>
      <c r="BG288" s="1"/>
      <c r="BH288" s="1"/>
      <c r="BI288" s="1"/>
      <c r="BJ288" s="1"/>
      <c r="BK288" s="1"/>
      <c r="BL288" s="1"/>
      <c r="BM288" s="1"/>
      <c r="BN288" s="1"/>
      <c r="BO288" s="1"/>
      <c r="BP288" s="1"/>
      <c r="BQ288" s="1"/>
      <c r="BR288" s="1"/>
      <c r="BS288" s="1"/>
      <c r="BT288" s="1"/>
      <c r="BU288" s="1"/>
      <c r="BV288" s="1"/>
      <c r="BW288" s="1"/>
      <c r="BX288" s="1"/>
      <c r="BY288" s="1"/>
      <c r="BZ288" s="1"/>
      <c r="CA288" s="1"/>
      <c r="CB288" s="1"/>
      <c r="CC288" s="1"/>
      <c r="CD288" s="1"/>
      <c r="CE288" s="1"/>
      <c r="CF288" s="1"/>
      <c r="CG288" s="1"/>
      <c r="CH288" s="1"/>
      <c r="CI288" s="1"/>
      <c r="CJ288" s="1"/>
      <c r="CK288" s="1"/>
      <c r="CL288" s="1"/>
      <c r="CM288" s="1"/>
      <c r="CN288" s="1"/>
      <c r="CO288" s="1"/>
      <c r="CP288" s="1"/>
      <c r="CQ288" s="1"/>
      <c r="CR288" s="1"/>
      <c r="CS288" s="1"/>
      <c r="CT288" s="1"/>
      <c r="CU288" s="1"/>
      <c r="CV288" s="1"/>
    </row>
    <row r="289" spans="13:100" x14ac:dyDescent="0.4">
      <c r="M289"/>
      <c r="N289" s="1"/>
      <c r="O289" s="1"/>
      <c r="P289" s="1"/>
      <c r="AO289" s="1"/>
      <c r="AP289" s="1"/>
      <c r="AQ289" s="1"/>
      <c r="AR289" s="1"/>
      <c r="AS289" s="1"/>
      <c r="AT289" s="1"/>
      <c r="AU289" s="1"/>
      <c r="AV289" s="1"/>
      <c r="AW289" s="1"/>
      <c r="AX289" s="1"/>
      <c r="AY289" s="1"/>
      <c r="AZ289" s="1"/>
      <c r="BA289" s="1"/>
      <c r="BB289" s="1"/>
      <c r="BC289" s="1"/>
      <c r="BD289" s="1"/>
      <c r="BE289" s="1"/>
      <c r="BF289" s="1"/>
      <c r="BG289" s="1"/>
      <c r="BH289" s="1"/>
      <c r="BI289" s="1"/>
      <c r="BJ289" s="1"/>
      <c r="BK289" s="1"/>
      <c r="BL289" s="1"/>
      <c r="BM289" s="1"/>
      <c r="BN289" s="1"/>
      <c r="BO289" s="1"/>
      <c r="BP289" s="1"/>
      <c r="BQ289" s="1"/>
      <c r="BR289" s="1"/>
      <c r="BS289" s="1"/>
      <c r="BT289" s="1"/>
      <c r="BU289" s="1"/>
      <c r="BV289" s="1"/>
      <c r="BW289" s="1"/>
      <c r="BX289" s="1"/>
      <c r="BY289" s="1"/>
      <c r="BZ289" s="1"/>
      <c r="CA289" s="1"/>
      <c r="CB289" s="1"/>
      <c r="CC289" s="1"/>
      <c r="CD289" s="1"/>
      <c r="CE289" s="1"/>
      <c r="CF289" s="1"/>
      <c r="CG289" s="1"/>
      <c r="CH289" s="1"/>
      <c r="CI289" s="1"/>
      <c r="CJ289" s="1"/>
      <c r="CK289" s="1"/>
      <c r="CL289" s="1"/>
      <c r="CM289" s="1"/>
      <c r="CN289" s="1"/>
      <c r="CO289" s="1"/>
      <c r="CP289" s="1"/>
      <c r="CQ289" s="1"/>
      <c r="CR289" s="1"/>
      <c r="CS289" s="1"/>
      <c r="CT289" s="1"/>
      <c r="CU289" s="1"/>
      <c r="CV289" s="1"/>
    </row>
    <row r="290" spans="13:100" x14ac:dyDescent="0.4">
      <c r="M290"/>
      <c r="N290" s="1"/>
      <c r="O290" s="1"/>
      <c r="P290" s="1"/>
      <c r="AO290" s="1"/>
      <c r="AP290" s="1"/>
      <c r="AQ290" s="1"/>
      <c r="AR290" s="1"/>
      <c r="AS290" s="1"/>
      <c r="AT290" s="1"/>
      <c r="AU290" s="1"/>
      <c r="AV290" s="1"/>
      <c r="AW290" s="1"/>
      <c r="AX290" s="1"/>
      <c r="AY290" s="1"/>
      <c r="AZ290" s="1"/>
      <c r="BA290" s="1"/>
      <c r="BB290" s="1"/>
      <c r="BC290" s="1"/>
      <c r="BD290" s="1"/>
      <c r="BE290" s="1"/>
      <c r="BF290" s="1"/>
      <c r="BG290" s="1"/>
      <c r="BH290" s="1"/>
      <c r="BI290" s="1"/>
      <c r="BJ290" s="1"/>
      <c r="BK290" s="1"/>
      <c r="BL290" s="1"/>
      <c r="BM290" s="1"/>
      <c r="BN290" s="1"/>
      <c r="BO290" s="1"/>
      <c r="BP290" s="1"/>
      <c r="BQ290" s="1"/>
      <c r="BR290" s="1"/>
      <c r="BS290" s="1"/>
      <c r="BT290" s="1"/>
      <c r="BU290" s="1"/>
      <c r="BV290" s="1"/>
      <c r="BW290" s="1"/>
      <c r="BX290" s="1"/>
      <c r="BY290" s="1"/>
      <c r="BZ290" s="1"/>
      <c r="CA290" s="1"/>
      <c r="CB290" s="1"/>
      <c r="CC290" s="1"/>
      <c r="CD290" s="1"/>
      <c r="CE290" s="1"/>
      <c r="CF290" s="1"/>
      <c r="CG290" s="1"/>
      <c r="CH290" s="1"/>
      <c r="CI290" s="1"/>
      <c r="CJ290" s="1"/>
      <c r="CK290" s="1"/>
      <c r="CL290" s="1"/>
      <c r="CM290" s="1"/>
      <c r="CN290" s="1"/>
      <c r="CO290" s="1"/>
      <c r="CP290" s="1"/>
      <c r="CQ290" s="1"/>
      <c r="CR290" s="1"/>
      <c r="CS290" s="1"/>
      <c r="CT290" s="1"/>
      <c r="CU290" s="1"/>
      <c r="CV290" s="1"/>
    </row>
    <row r="291" spans="13:100" x14ac:dyDescent="0.4">
      <c r="M291"/>
      <c r="N291" s="1"/>
      <c r="O291" s="1"/>
      <c r="P291" s="1"/>
      <c r="AO291" s="1"/>
      <c r="AP291" s="1"/>
      <c r="AQ291" s="1"/>
      <c r="AR291" s="1"/>
      <c r="AS291" s="1"/>
      <c r="AT291" s="1"/>
      <c r="AU291" s="1"/>
      <c r="AV291" s="1"/>
      <c r="AW291" s="1"/>
      <c r="AX291" s="1"/>
      <c r="AY291" s="1"/>
      <c r="AZ291" s="1"/>
      <c r="BA291" s="1"/>
      <c r="BB291" s="1"/>
      <c r="BC291" s="1"/>
      <c r="BD291" s="1"/>
      <c r="BE291" s="1"/>
      <c r="BF291" s="1"/>
      <c r="BG291" s="1"/>
      <c r="BH291" s="1"/>
      <c r="BI291" s="1"/>
      <c r="BJ291" s="1"/>
      <c r="BK291" s="1"/>
      <c r="BL291" s="1"/>
      <c r="BM291" s="1"/>
      <c r="BN291" s="1"/>
      <c r="BO291" s="1"/>
      <c r="BP291" s="1"/>
      <c r="BQ291" s="1"/>
      <c r="BR291" s="1"/>
      <c r="BS291" s="1"/>
      <c r="BT291" s="1"/>
      <c r="BU291" s="1"/>
      <c r="BV291" s="1"/>
      <c r="BW291" s="1"/>
      <c r="BX291" s="1"/>
      <c r="BY291" s="1"/>
      <c r="BZ291" s="1"/>
      <c r="CA291" s="1"/>
      <c r="CB291" s="1"/>
      <c r="CC291" s="1"/>
      <c r="CD291" s="1"/>
      <c r="CE291" s="1"/>
      <c r="CF291" s="1"/>
      <c r="CG291" s="1"/>
      <c r="CH291" s="1"/>
      <c r="CI291" s="1"/>
      <c r="CJ291" s="1"/>
      <c r="CK291" s="1"/>
      <c r="CL291" s="1"/>
      <c r="CM291" s="1"/>
      <c r="CN291" s="1"/>
      <c r="CO291" s="1"/>
      <c r="CP291" s="1"/>
      <c r="CQ291" s="1"/>
      <c r="CR291" s="1"/>
      <c r="CS291" s="1"/>
      <c r="CT291" s="1"/>
      <c r="CU291" s="1"/>
      <c r="CV291" s="1"/>
    </row>
    <row r="292" spans="13:100" x14ac:dyDescent="0.4">
      <c r="M292"/>
      <c r="N292" s="1"/>
      <c r="O292" s="1"/>
      <c r="P292" s="1"/>
      <c r="AO292" s="1"/>
      <c r="AP292" s="1"/>
      <c r="AQ292" s="1"/>
      <c r="AR292" s="1"/>
      <c r="AS292" s="1"/>
      <c r="AT292" s="1"/>
      <c r="AU292" s="1"/>
      <c r="AV292" s="1"/>
      <c r="AW292" s="1"/>
      <c r="AX292" s="1"/>
      <c r="AY292" s="1"/>
      <c r="AZ292" s="1"/>
      <c r="BA292" s="1"/>
      <c r="BB292" s="1"/>
      <c r="BC292" s="1"/>
      <c r="BD292" s="1"/>
      <c r="BE292" s="1"/>
      <c r="BF292" s="1"/>
      <c r="BG292" s="1"/>
      <c r="BH292" s="1"/>
      <c r="BI292" s="1"/>
      <c r="BJ292" s="1"/>
      <c r="BK292" s="1"/>
      <c r="BL292" s="1"/>
      <c r="BM292" s="1"/>
      <c r="BN292" s="1"/>
      <c r="BO292" s="1"/>
      <c r="BP292" s="1"/>
      <c r="BQ292" s="1"/>
      <c r="BR292" s="1"/>
      <c r="BS292" s="1"/>
      <c r="BT292" s="1"/>
      <c r="BU292" s="1"/>
      <c r="BV292" s="1"/>
      <c r="BW292" s="1"/>
      <c r="BX292" s="1"/>
      <c r="BY292" s="1"/>
      <c r="BZ292" s="1"/>
      <c r="CA292" s="1"/>
      <c r="CB292" s="1"/>
      <c r="CC292" s="1"/>
      <c r="CD292" s="1"/>
      <c r="CE292" s="1"/>
      <c r="CF292" s="1"/>
      <c r="CG292" s="1"/>
      <c r="CH292" s="1"/>
      <c r="CI292" s="1"/>
      <c r="CJ292" s="1"/>
      <c r="CK292" s="1"/>
      <c r="CL292" s="1"/>
      <c r="CM292" s="1"/>
      <c r="CN292" s="1"/>
      <c r="CO292" s="1"/>
      <c r="CP292" s="1"/>
      <c r="CQ292" s="1"/>
      <c r="CR292" s="1"/>
      <c r="CS292" s="1"/>
      <c r="CT292" s="1"/>
      <c r="CU292" s="1"/>
      <c r="CV292" s="1"/>
    </row>
    <row r="293" spans="13:100" x14ac:dyDescent="0.4">
      <c r="M293"/>
      <c r="N293" s="1"/>
      <c r="O293" s="1"/>
      <c r="P293" s="1"/>
      <c r="AO293" s="1"/>
      <c r="AP293" s="1"/>
      <c r="AQ293" s="1"/>
      <c r="AR293" s="1"/>
      <c r="AS293" s="1"/>
      <c r="AT293" s="1"/>
      <c r="AU293" s="1"/>
      <c r="AV293" s="1"/>
      <c r="AW293" s="1"/>
      <c r="AX293" s="1"/>
      <c r="AY293" s="1"/>
      <c r="AZ293" s="1"/>
      <c r="BA293" s="1"/>
      <c r="BB293" s="1"/>
      <c r="BC293" s="1"/>
      <c r="BD293" s="1"/>
      <c r="BE293" s="1"/>
      <c r="BF293" s="1"/>
      <c r="BG293" s="1"/>
      <c r="BH293" s="1"/>
      <c r="BI293" s="1"/>
      <c r="BJ293" s="1"/>
      <c r="BK293" s="1"/>
      <c r="BL293" s="1"/>
      <c r="BM293" s="1"/>
      <c r="BN293" s="1"/>
      <c r="BO293" s="1"/>
      <c r="BP293" s="1"/>
      <c r="BQ293" s="1"/>
      <c r="BR293" s="1"/>
      <c r="BS293" s="1"/>
      <c r="BT293" s="1"/>
      <c r="BU293" s="1"/>
      <c r="BV293" s="1"/>
      <c r="BW293" s="1"/>
      <c r="BX293" s="1"/>
      <c r="BY293" s="1"/>
      <c r="BZ293" s="1"/>
      <c r="CA293" s="1"/>
      <c r="CB293" s="1"/>
      <c r="CC293" s="1"/>
      <c r="CD293" s="1"/>
      <c r="CE293" s="1"/>
      <c r="CF293" s="1"/>
      <c r="CG293" s="1"/>
      <c r="CH293" s="1"/>
      <c r="CI293" s="1"/>
      <c r="CJ293" s="1"/>
      <c r="CK293" s="1"/>
      <c r="CL293" s="1"/>
      <c r="CM293" s="1"/>
      <c r="CN293" s="1"/>
      <c r="CO293" s="1"/>
      <c r="CP293" s="1"/>
      <c r="CQ293" s="1"/>
      <c r="CR293" s="1"/>
      <c r="CS293" s="1"/>
      <c r="CT293" s="1"/>
      <c r="CU293" s="1"/>
      <c r="CV293" s="1"/>
    </row>
    <row r="294" spans="13:100" x14ac:dyDescent="0.4">
      <c r="M294"/>
      <c r="N294" s="1"/>
      <c r="O294" s="1"/>
      <c r="P294" s="1"/>
      <c r="AO294" s="1"/>
      <c r="AP294" s="1"/>
      <c r="AQ294" s="1"/>
      <c r="AR294" s="1"/>
      <c r="AS294" s="1"/>
      <c r="AT294" s="1"/>
      <c r="AU294" s="1"/>
      <c r="AV294" s="1"/>
      <c r="AW294" s="1"/>
      <c r="AX294" s="1"/>
      <c r="AY294" s="1"/>
      <c r="AZ294" s="1"/>
      <c r="BA294" s="1"/>
      <c r="BB294" s="1"/>
      <c r="BC294" s="1"/>
      <c r="BD294" s="1"/>
      <c r="BE294" s="1"/>
      <c r="BF294" s="1"/>
      <c r="BG294" s="1"/>
      <c r="BH294" s="1"/>
      <c r="BI294" s="1"/>
      <c r="BJ294" s="1"/>
      <c r="BK294" s="1"/>
      <c r="BL294" s="1"/>
      <c r="BM294" s="1"/>
      <c r="BN294" s="1"/>
      <c r="BO294" s="1"/>
      <c r="BP294" s="1"/>
      <c r="BQ294" s="1"/>
      <c r="BR294" s="1"/>
      <c r="BS294" s="1"/>
      <c r="BT294" s="1"/>
      <c r="BU294" s="1"/>
      <c r="BV294" s="1"/>
      <c r="BW294" s="1"/>
      <c r="BX294" s="1"/>
      <c r="BY294" s="1"/>
      <c r="BZ294" s="1"/>
      <c r="CA294" s="1"/>
      <c r="CB294" s="1"/>
      <c r="CC294" s="1"/>
      <c r="CD294" s="1"/>
      <c r="CE294" s="1"/>
      <c r="CF294" s="1"/>
      <c r="CG294" s="1"/>
      <c r="CH294" s="1"/>
      <c r="CI294" s="1"/>
      <c r="CJ294" s="1"/>
      <c r="CK294" s="1"/>
      <c r="CL294" s="1"/>
      <c r="CM294" s="1"/>
      <c r="CN294" s="1"/>
      <c r="CO294" s="1"/>
      <c r="CP294" s="1"/>
      <c r="CQ294" s="1"/>
      <c r="CR294" s="1"/>
      <c r="CS294" s="1"/>
      <c r="CT294" s="1"/>
      <c r="CU294" s="1"/>
      <c r="CV294" s="1"/>
    </row>
    <row r="295" spans="13:100" x14ac:dyDescent="0.4">
      <c r="M295"/>
      <c r="N295" s="1"/>
      <c r="O295" s="1"/>
      <c r="P295" s="1"/>
      <c r="AO295" s="1"/>
      <c r="AP295" s="1"/>
      <c r="AQ295" s="1"/>
      <c r="AR295" s="1"/>
      <c r="AS295" s="1"/>
      <c r="AT295" s="1"/>
      <c r="AU295" s="1"/>
      <c r="AV295" s="1"/>
      <c r="AW295" s="1"/>
      <c r="AX295" s="1"/>
      <c r="AY295" s="1"/>
      <c r="AZ295" s="1"/>
      <c r="BA295" s="1"/>
      <c r="BB295" s="1"/>
      <c r="BC295" s="1"/>
      <c r="BD295" s="1"/>
      <c r="BE295" s="1"/>
      <c r="BF295" s="1"/>
      <c r="BG295" s="1"/>
      <c r="BH295" s="1"/>
      <c r="BI295" s="1"/>
      <c r="BJ295" s="1"/>
      <c r="BK295" s="1"/>
      <c r="BL295" s="1"/>
      <c r="BM295" s="1"/>
      <c r="BN295" s="1"/>
      <c r="BO295" s="1"/>
      <c r="BP295" s="1"/>
      <c r="BQ295" s="1"/>
      <c r="BR295" s="1"/>
      <c r="BS295" s="1"/>
      <c r="BT295" s="1"/>
      <c r="BU295" s="1"/>
      <c r="BV295" s="1"/>
      <c r="BW295" s="1"/>
      <c r="BX295" s="1"/>
      <c r="BY295" s="1"/>
      <c r="BZ295" s="1"/>
      <c r="CA295" s="1"/>
      <c r="CB295" s="1"/>
      <c r="CC295" s="1"/>
      <c r="CD295" s="1"/>
      <c r="CE295" s="1"/>
      <c r="CF295" s="1"/>
      <c r="CG295" s="1"/>
      <c r="CH295" s="1"/>
      <c r="CI295" s="1"/>
      <c r="CJ295" s="1"/>
      <c r="CK295" s="1"/>
      <c r="CL295" s="1"/>
      <c r="CM295" s="1"/>
      <c r="CN295" s="1"/>
      <c r="CO295" s="1"/>
      <c r="CP295" s="1"/>
      <c r="CQ295" s="1"/>
      <c r="CR295" s="1"/>
      <c r="CS295" s="1"/>
      <c r="CT295" s="1"/>
      <c r="CU295" s="1"/>
      <c r="CV295" s="1"/>
    </row>
    <row r="296" spans="13:100" x14ac:dyDescent="0.4">
      <c r="M296"/>
      <c r="N296" s="1"/>
      <c r="O296" s="1"/>
      <c r="P296" s="1"/>
      <c r="AO296" s="1"/>
      <c r="AP296" s="1"/>
      <c r="AQ296" s="1"/>
      <c r="AR296" s="1"/>
      <c r="AS296" s="1"/>
      <c r="AT296" s="1"/>
      <c r="AU296" s="1"/>
      <c r="AV296" s="1"/>
      <c r="AW296" s="1"/>
      <c r="AX296" s="1"/>
      <c r="AY296" s="1"/>
      <c r="AZ296" s="1"/>
      <c r="BA296" s="1"/>
      <c r="BB296" s="1"/>
      <c r="BC296" s="1"/>
      <c r="BD296" s="1"/>
      <c r="BE296" s="1"/>
      <c r="BF296" s="1"/>
      <c r="BG296" s="1"/>
      <c r="BH296" s="1"/>
      <c r="BI296" s="1"/>
      <c r="BJ296" s="1"/>
      <c r="BK296" s="1"/>
      <c r="BL296" s="1"/>
      <c r="BM296" s="1"/>
      <c r="BN296" s="1"/>
      <c r="BO296" s="1"/>
      <c r="BP296" s="1"/>
      <c r="BQ296" s="1"/>
      <c r="BR296" s="1"/>
      <c r="BS296" s="1"/>
      <c r="BT296" s="1"/>
      <c r="BU296" s="1"/>
      <c r="BV296" s="1"/>
      <c r="BW296" s="1"/>
      <c r="BX296" s="1"/>
      <c r="BY296" s="1"/>
      <c r="BZ296" s="1"/>
      <c r="CA296" s="1"/>
      <c r="CB296" s="1"/>
      <c r="CC296" s="1"/>
      <c r="CD296" s="1"/>
      <c r="CE296" s="1"/>
      <c r="CF296" s="1"/>
      <c r="CG296" s="1"/>
      <c r="CH296" s="1"/>
      <c r="CI296" s="1"/>
      <c r="CJ296" s="1"/>
      <c r="CK296" s="1"/>
      <c r="CL296" s="1"/>
      <c r="CM296" s="1"/>
      <c r="CN296" s="1"/>
      <c r="CO296" s="1"/>
      <c r="CP296" s="1"/>
      <c r="CQ296" s="1"/>
      <c r="CR296" s="1"/>
      <c r="CS296" s="1"/>
      <c r="CT296" s="1"/>
      <c r="CU296" s="1"/>
      <c r="CV296" s="1"/>
    </row>
    <row r="297" spans="13:100" x14ac:dyDescent="0.4">
      <c r="M297"/>
      <c r="N297" s="1"/>
      <c r="O297" s="1"/>
      <c r="P297" s="1"/>
      <c r="AO297" s="1"/>
      <c r="AP297" s="1"/>
      <c r="AQ297" s="1"/>
      <c r="AR297" s="1"/>
      <c r="AS297" s="1"/>
      <c r="AT297" s="1"/>
      <c r="AU297" s="1"/>
      <c r="AV297" s="1"/>
      <c r="AW297" s="1"/>
      <c r="AX297" s="1"/>
      <c r="AY297" s="1"/>
      <c r="AZ297" s="1"/>
      <c r="BA297" s="1"/>
      <c r="BB297" s="1"/>
      <c r="BC297" s="1"/>
      <c r="BD297" s="1"/>
      <c r="BE297" s="1"/>
      <c r="BF297" s="1"/>
      <c r="BG297" s="1"/>
      <c r="BH297" s="1"/>
      <c r="BI297" s="1"/>
      <c r="BJ297" s="1"/>
      <c r="BK297" s="1"/>
      <c r="BL297" s="1"/>
      <c r="BM297" s="1"/>
      <c r="BN297" s="1"/>
      <c r="BO297" s="1"/>
      <c r="BP297" s="1"/>
      <c r="BQ297" s="1"/>
      <c r="BR297" s="1"/>
      <c r="BS297" s="1"/>
      <c r="BT297" s="1"/>
      <c r="BU297" s="1"/>
      <c r="BV297" s="1"/>
      <c r="BW297" s="1"/>
      <c r="BX297" s="1"/>
      <c r="BY297" s="1"/>
      <c r="BZ297" s="1"/>
      <c r="CA297" s="1"/>
      <c r="CB297" s="1"/>
      <c r="CC297" s="1"/>
      <c r="CD297" s="1"/>
      <c r="CE297" s="1"/>
      <c r="CF297" s="1"/>
      <c r="CG297" s="1"/>
      <c r="CH297" s="1"/>
      <c r="CI297" s="1"/>
      <c r="CJ297" s="1"/>
      <c r="CK297" s="1"/>
      <c r="CL297" s="1"/>
      <c r="CM297" s="1"/>
      <c r="CN297" s="1"/>
      <c r="CO297" s="1"/>
      <c r="CP297" s="1"/>
      <c r="CQ297" s="1"/>
      <c r="CR297" s="1"/>
      <c r="CS297" s="1"/>
      <c r="CT297" s="1"/>
      <c r="CU297" s="1"/>
      <c r="CV297" s="1"/>
    </row>
    <row r="298" spans="13:100" x14ac:dyDescent="0.4">
      <c r="M298"/>
      <c r="N298" s="1"/>
      <c r="O298" s="1"/>
      <c r="P298" s="1"/>
      <c r="AO298" s="1"/>
      <c r="AP298" s="1"/>
      <c r="AQ298" s="1"/>
      <c r="AR298" s="1"/>
      <c r="AS298" s="1"/>
      <c r="AT298" s="1"/>
      <c r="AU298" s="1"/>
      <c r="AV298" s="1"/>
      <c r="AW298" s="1"/>
      <c r="AX298" s="1"/>
      <c r="AY298" s="1"/>
      <c r="AZ298" s="1"/>
      <c r="BA298" s="1"/>
      <c r="BB298" s="1"/>
      <c r="BC298" s="1"/>
      <c r="BD298" s="1"/>
      <c r="BE298" s="1"/>
      <c r="BF298" s="1"/>
      <c r="BG298" s="1"/>
      <c r="BH298" s="1"/>
      <c r="BI298" s="1"/>
      <c r="BJ298" s="1"/>
      <c r="BK298" s="1"/>
      <c r="BL298" s="1"/>
      <c r="BM298" s="1"/>
      <c r="BN298" s="1"/>
      <c r="BO298" s="1"/>
      <c r="BP298" s="1"/>
      <c r="BQ298" s="1"/>
      <c r="BR298" s="1"/>
      <c r="BS298" s="1"/>
      <c r="BT298" s="1"/>
      <c r="BU298" s="1"/>
      <c r="BV298" s="1"/>
      <c r="BW298" s="1"/>
      <c r="BX298" s="1"/>
      <c r="BY298" s="1"/>
      <c r="BZ298" s="1"/>
      <c r="CA298" s="1"/>
      <c r="CB298" s="1"/>
      <c r="CC298" s="1"/>
      <c r="CD298" s="1"/>
      <c r="CE298" s="1"/>
      <c r="CF298" s="1"/>
      <c r="CG298" s="1"/>
      <c r="CH298" s="1"/>
      <c r="CI298" s="1"/>
      <c r="CJ298" s="1"/>
      <c r="CK298" s="1"/>
      <c r="CL298" s="1"/>
      <c r="CM298" s="1"/>
      <c r="CN298" s="1"/>
      <c r="CO298" s="1"/>
      <c r="CP298" s="1"/>
      <c r="CQ298" s="1"/>
      <c r="CR298" s="1"/>
      <c r="CS298" s="1"/>
      <c r="CT298" s="1"/>
      <c r="CU298" s="1"/>
      <c r="CV298" s="1"/>
    </row>
    <row r="299" spans="13:100" x14ac:dyDescent="0.4">
      <c r="M299"/>
      <c r="N299" s="1"/>
      <c r="O299" s="1"/>
      <c r="P299" s="1"/>
      <c r="AO299" s="1"/>
      <c r="AP299" s="1"/>
      <c r="AQ299" s="1"/>
      <c r="AR299" s="1"/>
      <c r="AS299" s="1"/>
      <c r="AT299" s="1"/>
      <c r="AU299" s="1"/>
      <c r="AV299" s="1"/>
      <c r="AW299" s="1"/>
      <c r="AX299" s="1"/>
      <c r="AY299" s="1"/>
      <c r="AZ299" s="1"/>
      <c r="BA299" s="1"/>
      <c r="BB299" s="1"/>
      <c r="BC299" s="1"/>
      <c r="BD299" s="1"/>
      <c r="BE299" s="1"/>
      <c r="BF299" s="1"/>
      <c r="BG299" s="1"/>
      <c r="BH299" s="1"/>
      <c r="BI299" s="1"/>
      <c r="BJ299" s="1"/>
      <c r="BK299" s="1"/>
      <c r="BL299" s="1"/>
      <c r="BM299" s="1"/>
      <c r="BN299" s="1"/>
      <c r="BO299" s="1"/>
      <c r="BP299" s="1"/>
      <c r="BQ299" s="1"/>
      <c r="BR299" s="1"/>
      <c r="BS299" s="1"/>
      <c r="BT299" s="1"/>
      <c r="BU299" s="1"/>
      <c r="BV299" s="1"/>
      <c r="BW299" s="1"/>
      <c r="BX299" s="1"/>
      <c r="BY299" s="1"/>
      <c r="BZ299" s="1"/>
      <c r="CA299" s="1"/>
      <c r="CB299" s="1"/>
      <c r="CC299" s="1"/>
      <c r="CD299" s="1"/>
      <c r="CE299" s="1"/>
      <c r="CF299" s="1"/>
      <c r="CG299" s="1"/>
      <c r="CH299" s="1"/>
      <c r="CI299" s="1"/>
      <c r="CJ299" s="1"/>
      <c r="CK299" s="1"/>
      <c r="CL299" s="1"/>
      <c r="CM299" s="1"/>
      <c r="CN299" s="1"/>
      <c r="CO299" s="1"/>
      <c r="CP299" s="1"/>
      <c r="CQ299" s="1"/>
      <c r="CR299" s="1"/>
      <c r="CS299" s="1"/>
      <c r="CT299" s="1"/>
      <c r="CU299" s="1"/>
      <c r="CV299" s="1"/>
    </row>
    <row r="300" spans="13:100" x14ac:dyDescent="0.4">
      <c r="M300"/>
      <c r="N300" s="1"/>
      <c r="O300" s="1"/>
      <c r="P300" s="1"/>
      <c r="AO300" s="1"/>
      <c r="AP300" s="1"/>
      <c r="AQ300" s="1"/>
      <c r="AR300" s="1"/>
      <c r="AS300" s="1"/>
      <c r="AT300" s="1"/>
      <c r="AU300" s="1"/>
      <c r="AV300" s="1"/>
      <c r="AW300" s="1"/>
      <c r="AX300" s="1"/>
      <c r="AY300" s="1"/>
      <c r="AZ300" s="1"/>
      <c r="BA300" s="1"/>
      <c r="BB300" s="1"/>
      <c r="BC300" s="1"/>
      <c r="BD300" s="1"/>
      <c r="BE300" s="1"/>
      <c r="BF300" s="1"/>
      <c r="BG300" s="1"/>
      <c r="BH300" s="1"/>
      <c r="BI300" s="1"/>
      <c r="BJ300" s="1"/>
      <c r="BK300" s="1"/>
      <c r="BL300" s="1"/>
      <c r="BM300" s="1"/>
      <c r="BN300" s="1"/>
      <c r="BO300" s="1"/>
      <c r="BP300" s="1"/>
      <c r="BQ300" s="1"/>
      <c r="BR300" s="1"/>
      <c r="BS300" s="1"/>
      <c r="BT300" s="1"/>
      <c r="BU300" s="1"/>
      <c r="BV300" s="1"/>
      <c r="BW300" s="1"/>
      <c r="BX300" s="1"/>
      <c r="BY300" s="1"/>
      <c r="BZ300" s="1"/>
      <c r="CA300" s="1"/>
      <c r="CB300" s="1"/>
      <c r="CC300" s="1"/>
      <c r="CD300" s="1"/>
      <c r="CE300" s="1"/>
      <c r="CF300" s="1"/>
      <c r="CG300" s="1"/>
      <c r="CH300" s="1"/>
      <c r="CI300" s="1"/>
      <c r="CJ300" s="1"/>
      <c r="CK300" s="1"/>
      <c r="CL300" s="1"/>
      <c r="CM300" s="1"/>
      <c r="CN300" s="1"/>
      <c r="CO300" s="1"/>
      <c r="CP300" s="1"/>
      <c r="CQ300" s="1"/>
      <c r="CR300" s="1"/>
      <c r="CS300" s="1"/>
      <c r="CT300" s="1"/>
      <c r="CU300" s="1"/>
      <c r="CV300" s="1"/>
    </row>
    <row r="301" spans="13:100" x14ac:dyDescent="0.4">
      <c r="M301"/>
      <c r="N301" s="1"/>
      <c r="O301" s="1"/>
      <c r="P301" s="1"/>
      <c r="AO301" s="1"/>
      <c r="AP301" s="1"/>
      <c r="AQ301" s="1"/>
      <c r="AR301" s="1"/>
      <c r="AS301" s="1"/>
      <c r="AT301" s="1"/>
      <c r="AU301" s="1"/>
      <c r="AV301" s="1"/>
      <c r="AW301" s="1"/>
      <c r="AX301" s="1"/>
      <c r="AY301" s="1"/>
      <c r="AZ301" s="1"/>
      <c r="BA301" s="1"/>
      <c r="BB301" s="1"/>
      <c r="BC301" s="1"/>
      <c r="BD301" s="1"/>
      <c r="BE301" s="1"/>
      <c r="BF301" s="1"/>
      <c r="BG301" s="1"/>
      <c r="BH301" s="1"/>
      <c r="BI301" s="1"/>
      <c r="BJ301" s="1"/>
      <c r="BK301" s="1"/>
      <c r="BL301" s="1"/>
      <c r="BM301" s="1"/>
      <c r="BN301" s="1"/>
      <c r="BO301" s="1"/>
      <c r="BP301" s="1"/>
      <c r="BQ301" s="1"/>
      <c r="BR301" s="1"/>
      <c r="BS301" s="1"/>
      <c r="BT301" s="1"/>
      <c r="BU301" s="1"/>
      <c r="BV301" s="1"/>
      <c r="BW301" s="1"/>
      <c r="BX301" s="1"/>
      <c r="BY301" s="1"/>
      <c r="BZ301" s="1"/>
      <c r="CA301" s="1"/>
      <c r="CB301" s="1"/>
      <c r="CC301" s="1"/>
      <c r="CD301" s="1"/>
      <c r="CE301" s="1"/>
      <c r="CF301" s="1"/>
      <c r="CG301" s="1"/>
      <c r="CH301" s="1"/>
      <c r="CI301" s="1"/>
      <c r="CJ301" s="1"/>
      <c r="CK301" s="1"/>
      <c r="CL301" s="1"/>
      <c r="CM301" s="1"/>
      <c r="CN301" s="1"/>
      <c r="CO301" s="1"/>
      <c r="CP301" s="1"/>
      <c r="CQ301" s="1"/>
      <c r="CR301" s="1"/>
      <c r="CS301" s="1"/>
      <c r="CT301" s="1"/>
      <c r="CU301" s="1"/>
      <c r="CV301" s="1"/>
    </row>
    <row r="302" spans="13:100" x14ac:dyDescent="0.4">
      <c r="M302"/>
      <c r="N302" s="1"/>
      <c r="O302" s="1"/>
      <c r="P302" s="1"/>
      <c r="AO302" s="1"/>
      <c r="AP302" s="1"/>
      <c r="AQ302" s="1"/>
      <c r="AR302" s="1"/>
      <c r="AS302" s="1"/>
      <c r="AT302" s="1"/>
      <c r="AU302" s="1"/>
      <c r="AV302" s="1"/>
      <c r="AW302" s="1"/>
      <c r="AX302" s="1"/>
      <c r="AY302" s="1"/>
      <c r="AZ302" s="1"/>
      <c r="BA302" s="1"/>
      <c r="BB302" s="1"/>
      <c r="BC302" s="1"/>
      <c r="BD302" s="1"/>
      <c r="BE302" s="1"/>
      <c r="BF302" s="1"/>
      <c r="BG302" s="1"/>
      <c r="BH302" s="1"/>
      <c r="BI302" s="1"/>
      <c r="BJ302" s="1"/>
      <c r="BK302" s="1"/>
      <c r="BL302" s="1"/>
      <c r="BM302" s="1"/>
      <c r="BN302" s="1"/>
      <c r="BO302" s="1"/>
      <c r="BP302" s="1"/>
      <c r="BQ302" s="1"/>
      <c r="BR302" s="1"/>
      <c r="BS302" s="1"/>
      <c r="BT302" s="1"/>
      <c r="BU302" s="1"/>
      <c r="BV302" s="1"/>
      <c r="BW302" s="1"/>
      <c r="BX302" s="1"/>
      <c r="BY302" s="1"/>
      <c r="BZ302" s="1"/>
      <c r="CA302" s="1"/>
      <c r="CB302" s="1"/>
      <c r="CC302" s="1"/>
      <c r="CD302" s="1"/>
      <c r="CE302" s="1"/>
      <c r="CF302" s="1"/>
      <c r="CG302" s="1"/>
      <c r="CH302" s="1"/>
      <c r="CI302" s="1"/>
      <c r="CJ302" s="1"/>
      <c r="CK302" s="1"/>
      <c r="CL302" s="1"/>
      <c r="CM302" s="1"/>
      <c r="CN302" s="1"/>
      <c r="CO302" s="1"/>
      <c r="CP302" s="1"/>
      <c r="CQ302" s="1"/>
      <c r="CR302" s="1"/>
      <c r="CS302" s="1"/>
      <c r="CT302" s="1"/>
      <c r="CU302" s="1"/>
      <c r="CV302" s="1"/>
    </row>
    <row r="303" spans="13:100" x14ac:dyDescent="0.4">
      <c r="M303"/>
      <c r="N303" s="1"/>
      <c r="O303" s="1"/>
      <c r="P303" s="1"/>
      <c r="AO303" s="1"/>
      <c r="AP303" s="1"/>
      <c r="AQ303" s="1"/>
      <c r="AR303" s="1"/>
      <c r="AS303" s="1"/>
      <c r="AT303" s="1"/>
      <c r="AU303" s="1"/>
      <c r="AV303" s="1"/>
      <c r="AW303" s="1"/>
      <c r="AX303" s="1"/>
      <c r="AY303" s="1"/>
      <c r="AZ303" s="1"/>
      <c r="BA303" s="1"/>
      <c r="BB303" s="1"/>
      <c r="BC303" s="1"/>
      <c r="BD303" s="1"/>
      <c r="BE303" s="1"/>
      <c r="BF303" s="1"/>
      <c r="BG303" s="1"/>
      <c r="BH303" s="1"/>
      <c r="BI303" s="1"/>
      <c r="BJ303" s="1"/>
      <c r="BK303" s="1"/>
      <c r="BL303" s="1"/>
      <c r="BM303" s="1"/>
      <c r="BN303" s="1"/>
      <c r="BO303" s="1"/>
      <c r="BP303" s="1"/>
      <c r="BQ303" s="1"/>
      <c r="BR303" s="1"/>
      <c r="BS303" s="1"/>
      <c r="BT303" s="1"/>
      <c r="BU303" s="1"/>
      <c r="BV303" s="1"/>
      <c r="BW303" s="1"/>
      <c r="BX303" s="1"/>
      <c r="BY303" s="1"/>
      <c r="BZ303" s="1"/>
      <c r="CA303" s="1"/>
      <c r="CB303" s="1"/>
      <c r="CC303" s="1"/>
      <c r="CD303" s="1"/>
      <c r="CE303" s="1"/>
      <c r="CF303" s="1"/>
      <c r="CG303" s="1"/>
      <c r="CH303" s="1"/>
      <c r="CI303" s="1"/>
      <c r="CJ303" s="1"/>
      <c r="CK303" s="1"/>
      <c r="CL303" s="1"/>
      <c r="CM303" s="1"/>
      <c r="CN303" s="1"/>
      <c r="CO303" s="1"/>
      <c r="CP303" s="1"/>
      <c r="CQ303" s="1"/>
      <c r="CR303" s="1"/>
      <c r="CS303" s="1"/>
      <c r="CT303" s="1"/>
      <c r="CU303" s="1"/>
      <c r="CV303" s="1"/>
    </row>
    <row r="304" spans="13:100" x14ac:dyDescent="0.4">
      <c r="M304"/>
      <c r="N304" s="1"/>
      <c r="O304" s="1"/>
      <c r="P304" s="1"/>
      <c r="AO304" s="1"/>
      <c r="AP304" s="1"/>
      <c r="AQ304" s="1"/>
      <c r="AR304" s="1"/>
      <c r="AS304" s="1"/>
      <c r="AT304" s="1"/>
      <c r="AU304" s="1"/>
      <c r="AV304" s="1"/>
      <c r="AW304" s="1"/>
      <c r="AX304" s="1"/>
      <c r="AY304" s="1"/>
      <c r="AZ304" s="1"/>
      <c r="BA304" s="1"/>
      <c r="BB304" s="1"/>
      <c r="BC304" s="1"/>
      <c r="BD304" s="1"/>
      <c r="BE304" s="1"/>
      <c r="BF304" s="1"/>
      <c r="BG304" s="1"/>
      <c r="BH304" s="1"/>
      <c r="BI304" s="1"/>
      <c r="BJ304" s="1"/>
      <c r="BK304" s="1"/>
      <c r="BL304" s="1"/>
      <c r="BM304" s="1"/>
      <c r="BN304" s="1"/>
      <c r="BO304" s="1"/>
      <c r="BP304" s="1"/>
      <c r="BQ304" s="1"/>
      <c r="BR304" s="1"/>
      <c r="BS304" s="1"/>
      <c r="BT304" s="1"/>
      <c r="BU304" s="1"/>
      <c r="BV304" s="1"/>
      <c r="BW304" s="1"/>
      <c r="BX304" s="1"/>
      <c r="BY304" s="1"/>
      <c r="BZ304" s="1"/>
      <c r="CA304" s="1"/>
      <c r="CB304" s="1"/>
      <c r="CC304" s="1"/>
      <c r="CD304" s="1"/>
      <c r="CE304" s="1"/>
      <c r="CF304" s="1"/>
      <c r="CG304" s="1"/>
      <c r="CH304" s="1"/>
      <c r="CI304" s="1"/>
      <c r="CJ304" s="1"/>
      <c r="CK304" s="1"/>
      <c r="CL304" s="1"/>
      <c r="CM304" s="1"/>
      <c r="CN304" s="1"/>
      <c r="CO304" s="1"/>
      <c r="CP304" s="1"/>
      <c r="CQ304" s="1"/>
      <c r="CR304" s="1"/>
      <c r="CS304" s="1"/>
      <c r="CT304" s="1"/>
      <c r="CU304" s="1"/>
      <c r="CV304" s="1"/>
    </row>
    <row r="305" spans="13:100" x14ac:dyDescent="0.4">
      <c r="M305"/>
      <c r="N305" s="1"/>
      <c r="O305" s="1"/>
      <c r="P305" s="1"/>
      <c r="AO305" s="1"/>
      <c r="AP305" s="1"/>
      <c r="AQ305" s="1"/>
      <c r="AR305" s="1"/>
      <c r="AS305" s="1"/>
      <c r="AT305" s="1"/>
      <c r="AU305" s="1"/>
      <c r="AV305" s="1"/>
      <c r="AW305" s="1"/>
      <c r="AX305" s="1"/>
      <c r="AY305" s="1"/>
      <c r="AZ305" s="1"/>
      <c r="BA305" s="1"/>
      <c r="BB305" s="1"/>
      <c r="BC305" s="1"/>
      <c r="BD305" s="1"/>
      <c r="BE305" s="1"/>
      <c r="BF305" s="1"/>
      <c r="BG305" s="1"/>
      <c r="BH305" s="1"/>
      <c r="BI305" s="1"/>
      <c r="BJ305" s="1"/>
      <c r="BK305" s="1"/>
      <c r="BL305" s="1"/>
      <c r="BM305" s="1"/>
      <c r="BN305" s="1"/>
      <c r="BO305" s="1"/>
      <c r="BP305" s="1"/>
      <c r="BQ305" s="1"/>
      <c r="BR305" s="1"/>
      <c r="BS305" s="1"/>
      <c r="BT305" s="1"/>
      <c r="BU305" s="1"/>
      <c r="BV305" s="1"/>
      <c r="BW305" s="1"/>
      <c r="BX305" s="1"/>
      <c r="BY305" s="1"/>
      <c r="BZ305" s="1"/>
      <c r="CA305" s="1"/>
      <c r="CB305" s="1"/>
      <c r="CC305" s="1"/>
      <c r="CD305" s="1"/>
      <c r="CE305" s="1"/>
      <c r="CF305" s="1"/>
      <c r="CG305" s="1"/>
      <c r="CH305" s="1"/>
      <c r="CI305" s="1"/>
      <c r="CJ305" s="1"/>
      <c r="CK305" s="1"/>
      <c r="CL305" s="1"/>
      <c r="CM305" s="1"/>
      <c r="CN305" s="1"/>
      <c r="CO305" s="1"/>
      <c r="CP305" s="1"/>
      <c r="CQ305" s="1"/>
      <c r="CR305" s="1"/>
      <c r="CS305" s="1"/>
      <c r="CT305" s="1"/>
      <c r="CU305" s="1"/>
      <c r="CV305" s="1"/>
    </row>
    <row r="306" spans="13:100" x14ac:dyDescent="0.4">
      <c r="M306"/>
      <c r="N306" s="1"/>
      <c r="O306" s="1"/>
      <c r="P306" s="1"/>
      <c r="AO306" s="1"/>
      <c r="AP306" s="1"/>
      <c r="AQ306" s="1"/>
      <c r="AR306" s="1"/>
      <c r="AS306" s="1"/>
      <c r="AT306" s="1"/>
      <c r="AU306" s="1"/>
      <c r="AV306" s="1"/>
      <c r="AW306" s="1"/>
      <c r="AX306" s="1"/>
      <c r="AY306" s="1"/>
      <c r="AZ306" s="1"/>
      <c r="BA306" s="1"/>
      <c r="BB306" s="1"/>
      <c r="BC306" s="1"/>
      <c r="BD306" s="1"/>
      <c r="BE306" s="1"/>
      <c r="BF306" s="1"/>
      <c r="BG306" s="1"/>
      <c r="BH306" s="1"/>
      <c r="BI306" s="1"/>
      <c r="BJ306" s="1"/>
      <c r="BK306" s="1"/>
      <c r="BL306" s="1"/>
      <c r="BM306" s="1"/>
      <c r="BN306" s="1"/>
      <c r="BO306" s="1"/>
      <c r="BP306" s="1"/>
      <c r="BQ306" s="1"/>
      <c r="BR306" s="1"/>
      <c r="BS306" s="1"/>
      <c r="BT306" s="1"/>
      <c r="BU306" s="1"/>
      <c r="BV306" s="1"/>
      <c r="BW306" s="1"/>
      <c r="BX306" s="1"/>
      <c r="BY306" s="1"/>
      <c r="BZ306" s="1"/>
      <c r="CA306" s="1"/>
      <c r="CB306" s="1"/>
      <c r="CC306" s="1"/>
      <c r="CD306" s="1"/>
      <c r="CE306" s="1"/>
      <c r="CF306" s="1"/>
      <c r="CG306" s="1"/>
      <c r="CH306" s="1"/>
      <c r="CI306" s="1"/>
      <c r="CJ306" s="1"/>
      <c r="CK306" s="1"/>
      <c r="CL306" s="1"/>
      <c r="CM306" s="1"/>
      <c r="CN306" s="1"/>
      <c r="CO306" s="1"/>
      <c r="CP306" s="1"/>
      <c r="CQ306" s="1"/>
      <c r="CR306" s="1"/>
      <c r="CS306" s="1"/>
      <c r="CT306" s="1"/>
      <c r="CU306" s="1"/>
      <c r="CV306" s="1"/>
    </row>
    <row r="307" spans="13:100" x14ac:dyDescent="0.4">
      <c r="M307"/>
      <c r="N307" s="1"/>
      <c r="O307" s="1"/>
      <c r="P307" s="1"/>
      <c r="AO307" s="1"/>
      <c r="AP307" s="1"/>
      <c r="AQ307" s="1"/>
      <c r="AR307" s="1"/>
      <c r="AS307" s="1"/>
      <c r="AT307" s="1"/>
      <c r="AU307" s="1"/>
      <c r="AV307" s="1"/>
      <c r="AW307" s="1"/>
      <c r="AX307" s="1"/>
      <c r="AY307" s="1"/>
      <c r="AZ307" s="1"/>
      <c r="BA307" s="1"/>
      <c r="BB307" s="1"/>
      <c r="BC307" s="1"/>
      <c r="BD307" s="1"/>
      <c r="BE307" s="1"/>
      <c r="BF307" s="1"/>
      <c r="BG307" s="1"/>
      <c r="BH307" s="1"/>
      <c r="BI307" s="1"/>
      <c r="BJ307" s="1"/>
      <c r="BK307" s="1"/>
      <c r="BL307" s="1"/>
      <c r="BM307" s="1"/>
      <c r="BN307" s="1"/>
      <c r="BO307" s="1"/>
      <c r="BP307" s="1"/>
      <c r="BQ307" s="1"/>
      <c r="BR307" s="1"/>
      <c r="BS307" s="1"/>
      <c r="BT307" s="1"/>
      <c r="BU307" s="1"/>
      <c r="BV307" s="1"/>
      <c r="BW307" s="1"/>
      <c r="BX307" s="1"/>
      <c r="BY307" s="1"/>
      <c r="BZ307" s="1"/>
      <c r="CA307" s="1"/>
      <c r="CB307" s="1"/>
      <c r="CC307" s="1"/>
      <c r="CD307" s="1"/>
      <c r="CE307" s="1"/>
      <c r="CF307" s="1"/>
      <c r="CG307" s="1"/>
      <c r="CH307" s="1"/>
      <c r="CI307" s="1"/>
      <c r="CJ307" s="1"/>
      <c r="CK307" s="1"/>
      <c r="CL307" s="1"/>
      <c r="CM307" s="1"/>
      <c r="CN307" s="1"/>
      <c r="CO307" s="1"/>
      <c r="CP307" s="1"/>
      <c r="CQ307" s="1"/>
      <c r="CR307" s="1"/>
      <c r="CS307" s="1"/>
      <c r="CT307" s="1"/>
      <c r="CU307" s="1"/>
      <c r="CV307" s="1"/>
    </row>
    <row r="308" spans="13:100" x14ac:dyDescent="0.4">
      <c r="M308"/>
      <c r="N308" s="1"/>
      <c r="O308" s="1"/>
      <c r="P308" s="1"/>
      <c r="AO308" s="1"/>
      <c r="AP308" s="1"/>
      <c r="AQ308" s="1"/>
      <c r="AR308" s="1"/>
      <c r="AS308" s="1"/>
      <c r="AT308" s="1"/>
      <c r="AU308" s="1"/>
      <c r="AV308" s="1"/>
      <c r="AW308" s="1"/>
      <c r="AX308" s="1"/>
      <c r="AY308" s="1"/>
      <c r="AZ308" s="1"/>
      <c r="BA308" s="1"/>
      <c r="BB308" s="1"/>
      <c r="BC308" s="1"/>
      <c r="BD308" s="1"/>
      <c r="BE308" s="1"/>
      <c r="BF308" s="1"/>
      <c r="BG308" s="1"/>
      <c r="BH308" s="1"/>
      <c r="BI308" s="1"/>
      <c r="BJ308" s="1"/>
      <c r="BK308" s="1"/>
      <c r="BL308" s="1"/>
      <c r="BM308" s="1"/>
      <c r="BN308" s="1"/>
      <c r="BO308" s="1"/>
      <c r="BP308" s="1"/>
      <c r="BQ308" s="1"/>
      <c r="BR308" s="1"/>
      <c r="BS308" s="1"/>
      <c r="BT308" s="1"/>
      <c r="BU308" s="1"/>
      <c r="BV308" s="1"/>
      <c r="BW308" s="1"/>
      <c r="BX308" s="1"/>
      <c r="BY308" s="1"/>
      <c r="BZ308" s="1"/>
      <c r="CA308" s="1"/>
      <c r="CB308" s="1"/>
      <c r="CC308" s="1"/>
      <c r="CD308" s="1"/>
      <c r="CE308" s="1"/>
      <c r="CF308" s="1"/>
      <c r="CG308" s="1"/>
      <c r="CH308" s="1"/>
      <c r="CI308" s="1"/>
      <c r="CJ308" s="1"/>
      <c r="CK308" s="1"/>
      <c r="CL308" s="1"/>
      <c r="CM308" s="1"/>
      <c r="CN308" s="1"/>
      <c r="CO308" s="1"/>
      <c r="CP308" s="1"/>
      <c r="CQ308" s="1"/>
      <c r="CR308" s="1"/>
      <c r="CS308" s="1"/>
      <c r="CT308" s="1"/>
      <c r="CU308" s="1"/>
      <c r="CV308" s="1"/>
    </row>
    <row r="309" spans="13:100" x14ac:dyDescent="0.4">
      <c r="M309"/>
      <c r="N309" s="1"/>
      <c r="O309" s="1"/>
      <c r="P309" s="1"/>
      <c r="AO309" s="1"/>
      <c r="AP309" s="1"/>
      <c r="AQ309" s="1"/>
      <c r="AR309" s="1"/>
      <c r="AS309" s="1"/>
      <c r="AT309" s="1"/>
      <c r="AU309" s="1"/>
      <c r="AV309" s="1"/>
      <c r="AW309" s="1"/>
      <c r="AX309" s="1"/>
      <c r="AY309" s="1"/>
      <c r="AZ309" s="1"/>
      <c r="BA309" s="1"/>
      <c r="BB309" s="1"/>
      <c r="BC309" s="1"/>
      <c r="BD309" s="1"/>
      <c r="BE309" s="1"/>
      <c r="BF309" s="1"/>
      <c r="BG309" s="1"/>
      <c r="BH309" s="1"/>
      <c r="BI309" s="1"/>
      <c r="BJ309" s="1"/>
      <c r="BK309" s="1"/>
      <c r="BL309" s="1"/>
      <c r="BM309" s="1"/>
      <c r="BN309" s="1"/>
      <c r="BO309" s="1"/>
      <c r="BP309" s="1"/>
      <c r="BQ309" s="1"/>
      <c r="BR309" s="1"/>
      <c r="BS309" s="1"/>
      <c r="BT309" s="1"/>
      <c r="BU309" s="1"/>
      <c r="BV309" s="1"/>
      <c r="BW309" s="1"/>
      <c r="BX309" s="1"/>
      <c r="BY309" s="1"/>
      <c r="BZ309" s="1"/>
      <c r="CA309" s="1"/>
      <c r="CB309" s="1"/>
      <c r="CC309" s="1"/>
      <c r="CD309" s="1"/>
      <c r="CE309" s="1"/>
      <c r="CF309" s="1"/>
      <c r="CG309" s="1"/>
      <c r="CH309" s="1"/>
      <c r="CI309" s="1"/>
      <c r="CJ309" s="1"/>
      <c r="CK309" s="1"/>
      <c r="CL309" s="1"/>
      <c r="CM309" s="1"/>
      <c r="CN309" s="1"/>
      <c r="CO309" s="1"/>
      <c r="CP309" s="1"/>
      <c r="CQ309" s="1"/>
      <c r="CR309" s="1"/>
      <c r="CS309" s="1"/>
      <c r="CT309" s="1"/>
      <c r="CU309" s="1"/>
      <c r="CV309" s="1"/>
    </row>
    <row r="310" spans="13:100" x14ac:dyDescent="0.4">
      <c r="M310"/>
      <c r="N310" s="1"/>
      <c r="O310" s="1"/>
      <c r="P310" s="1"/>
      <c r="AO310" s="1"/>
      <c r="AP310" s="1"/>
      <c r="AQ310" s="1"/>
      <c r="AR310" s="1"/>
      <c r="AS310" s="1"/>
      <c r="AT310" s="1"/>
      <c r="AU310" s="1"/>
      <c r="AV310" s="1"/>
      <c r="AW310" s="1"/>
      <c r="AX310" s="1"/>
      <c r="AY310" s="1"/>
      <c r="AZ310" s="1"/>
      <c r="BA310" s="1"/>
      <c r="BB310" s="1"/>
      <c r="BC310" s="1"/>
      <c r="BD310" s="1"/>
      <c r="BE310" s="1"/>
      <c r="BF310" s="1"/>
      <c r="BG310" s="1"/>
      <c r="BH310" s="1"/>
      <c r="BI310" s="1"/>
      <c r="BJ310" s="1"/>
      <c r="BK310" s="1"/>
      <c r="BL310" s="1"/>
      <c r="BM310" s="1"/>
      <c r="BN310" s="1"/>
      <c r="BO310" s="1"/>
      <c r="BP310" s="1"/>
      <c r="BQ310" s="1"/>
      <c r="BR310" s="1"/>
      <c r="BS310" s="1"/>
      <c r="BT310" s="1"/>
      <c r="BU310" s="1"/>
      <c r="BV310" s="1"/>
      <c r="BW310" s="1"/>
      <c r="BX310" s="1"/>
      <c r="BY310" s="1"/>
      <c r="BZ310" s="1"/>
      <c r="CA310" s="1"/>
      <c r="CB310" s="1"/>
      <c r="CC310" s="1"/>
      <c r="CD310" s="1"/>
      <c r="CE310" s="1"/>
      <c r="CF310" s="1"/>
      <c r="CG310" s="1"/>
      <c r="CH310" s="1"/>
      <c r="CI310" s="1"/>
      <c r="CJ310" s="1"/>
      <c r="CK310" s="1"/>
      <c r="CL310" s="1"/>
      <c r="CM310" s="1"/>
      <c r="CN310" s="1"/>
      <c r="CO310" s="1"/>
      <c r="CP310" s="1"/>
      <c r="CQ310" s="1"/>
      <c r="CR310" s="1"/>
      <c r="CS310" s="1"/>
      <c r="CT310" s="1"/>
      <c r="CU310" s="1"/>
      <c r="CV310" s="1"/>
    </row>
    <row r="311" spans="13:100" x14ac:dyDescent="0.4">
      <c r="M311"/>
      <c r="N311" s="1"/>
      <c r="O311" s="1"/>
      <c r="P311" s="1"/>
      <c r="AO311" s="1"/>
      <c r="AP311" s="1"/>
      <c r="AQ311" s="1"/>
      <c r="AR311" s="1"/>
      <c r="AS311" s="1"/>
      <c r="AT311" s="1"/>
      <c r="AU311" s="1"/>
      <c r="AV311" s="1"/>
      <c r="AW311" s="1"/>
      <c r="AX311" s="1"/>
      <c r="AY311" s="1"/>
      <c r="AZ311" s="1"/>
      <c r="BA311" s="1"/>
      <c r="BB311" s="1"/>
      <c r="BC311" s="1"/>
      <c r="BD311" s="1"/>
      <c r="BE311" s="1"/>
      <c r="BF311" s="1"/>
      <c r="BG311" s="1"/>
      <c r="BH311" s="1"/>
      <c r="BI311" s="1"/>
      <c r="BJ311" s="1"/>
      <c r="BK311" s="1"/>
      <c r="BL311" s="1"/>
      <c r="BM311" s="1"/>
      <c r="BN311" s="1"/>
      <c r="BO311" s="1"/>
      <c r="BP311" s="1"/>
      <c r="BQ311" s="1"/>
      <c r="BR311" s="1"/>
      <c r="BS311" s="1"/>
      <c r="BT311" s="1"/>
      <c r="BU311" s="1"/>
      <c r="BV311" s="1"/>
      <c r="BW311" s="1"/>
      <c r="BX311" s="1"/>
      <c r="BY311" s="1"/>
      <c r="BZ311" s="1"/>
      <c r="CA311" s="1"/>
      <c r="CB311" s="1"/>
      <c r="CC311" s="1"/>
      <c r="CD311" s="1"/>
      <c r="CE311" s="1"/>
      <c r="CF311" s="1"/>
      <c r="CG311" s="1"/>
      <c r="CH311" s="1"/>
      <c r="CI311" s="1"/>
      <c r="CJ311" s="1"/>
      <c r="CK311" s="1"/>
      <c r="CL311" s="1"/>
      <c r="CM311" s="1"/>
      <c r="CN311" s="1"/>
      <c r="CO311" s="1"/>
      <c r="CP311" s="1"/>
      <c r="CQ311" s="1"/>
      <c r="CR311" s="1"/>
      <c r="CS311" s="1"/>
      <c r="CT311" s="1"/>
      <c r="CU311" s="1"/>
      <c r="CV311" s="1"/>
    </row>
    <row r="312" spans="13:100" x14ac:dyDescent="0.4">
      <c r="M312"/>
      <c r="N312" s="1"/>
      <c r="O312" s="1"/>
      <c r="P312" s="1"/>
      <c r="AO312" s="1"/>
      <c r="AP312" s="1"/>
      <c r="AQ312" s="1"/>
      <c r="AR312" s="1"/>
      <c r="AS312" s="1"/>
      <c r="AT312" s="1"/>
      <c r="AU312" s="1"/>
      <c r="AV312" s="1"/>
      <c r="AW312" s="1"/>
      <c r="AX312" s="1"/>
      <c r="AY312" s="1"/>
      <c r="AZ312" s="1"/>
      <c r="BA312" s="1"/>
      <c r="BB312" s="1"/>
      <c r="BC312" s="1"/>
      <c r="BD312" s="1"/>
      <c r="BE312" s="1"/>
      <c r="BF312" s="1"/>
      <c r="BG312" s="1"/>
      <c r="BH312" s="1"/>
      <c r="BI312" s="1"/>
      <c r="BJ312" s="1"/>
      <c r="BK312" s="1"/>
      <c r="BL312" s="1"/>
      <c r="BM312" s="1"/>
      <c r="BN312" s="1"/>
      <c r="BO312" s="1"/>
      <c r="BP312" s="1"/>
      <c r="BQ312" s="1"/>
      <c r="BR312" s="1"/>
      <c r="BS312" s="1"/>
      <c r="BT312" s="1"/>
      <c r="BU312" s="1"/>
      <c r="BV312" s="1"/>
      <c r="BW312" s="1"/>
      <c r="BX312" s="1"/>
      <c r="BY312" s="1"/>
      <c r="BZ312" s="1"/>
      <c r="CA312" s="1"/>
      <c r="CB312" s="1"/>
      <c r="CC312" s="1"/>
      <c r="CD312" s="1"/>
      <c r="CE312" s="1"/>
      <c r="CF312" s="1"/>
      <c r="CG312" s="1"/>
      <c r="CH312" s="1"/>
      <c r="CI312" s="1"/>
      <c r="CJ312" s="1"/>
      <c r="CK312" s="1"/>
      <c r="CL312" s="1"/>
      <c r="CM312" s="1"/>
      <c r="CN312" s="1"/>
      <c r="CO312" s="1"/>
      <c r="CP312" s="1"/>
      <c r="CQ312" s="1"/>
      <c r="CR312" s="1"/>
      <c r="CS312" s="1"/>
      <c r="CT312" s="1"/>
      <c r="CU312" s="1"/>
      <c r="CV312" s="1"/>
    </row>
    <row r="313" spans="13:100" x14ac:dyDescent="0.4">
      <c r="M313"/>
      <c r="N313" s="1"/>
      <c r="O313" s="1"/>
      <c r="P313" s="1"/>
      <c r="AO313" s="1"/>
      <c r="AP313" s="1"/>
      <c r="AQ313" s="1"/>
      <c r="AR313" s="1"/>
      <c r="AS313" s="1"/>
      <c r="AT313" s="1"/>
      <c r="AU313" s="1"/>
      <c r="AV313" s="1"/>
      <c r="AW313" s="1"/>
      <c r="AX313" s="1"/>
      <c r="AY313" s="1"/>
      <c r="AZ313" s="1"/>
      <c r="BA313" s="1"/>
      <c r="BB313" s="1"/>
      <c r="BC313" s="1"/>
      <c r="BD313" s="1"/>
      <c r="BE313" s="1"/>
      <c r="BF313" s="1"/>
      <c r="BG313" s="1"/>
      <c r="BH313" s="1"/>
      <c r="BI313" s="1"/>
      <c r="BJ313" s="1"/>
      <c r="BK313" s="1"/>
      <c r="BL313" s="1"/>
      <c r="BM313" s="1"/>
      <c r="BN313" s="1"/>
      <c r="BO313" s="1"/>
      <c r="BP313" s="1"/>
      <c r="BQ313" s="1"/>
      <c r="BR313" s="1"/>
      <c r="BS313" s="1"/>
      <c r="BT313" s="1"/>
      <c r="BU313" s="1"/>
      <c r="BV313" s="1"/>
      <c r="BW313" s="1"/>
      <c r="BX313" s="1"/>
      <c r="BY313" s="1"/>
      <c r="BZ313" s="1"/>
      <c r="CA313" s="1"/>
      <c r="CB313" s="1"/>
      <c r="CC313" s="1"/>
      <c r="CD313" s="1"/>
      <c r="CE313" s="1"/>
      <c r="CF313" s="1"/>
      <c r="CG313" s="1"/>
      <c r="CH313" s="1"/>
      <c r="CI313" s="1"/>
      <c r="CJ313" s="1"/>
      <c r="CK313" s="1"/>
      <c r="CL313" s="1"/>
      <c r="CM313" s="1"/>
      <c r="CN313" s="1"/>
      <c r="CO313" s="1"/>
      <c r="CP313" s="1"/>
      <c r="CQ313" s="1"/>
      <c r="CR313" s="1"/>
      <c r="CS313" s="1"/>
      <c r="CT313" s="1"/>
      <c r="CU313" s="1"/>
      <c r="CV313" s="1"/>
    </row>
    <row r="314" spans="13:100" x14ac:dyDescent="0.4">
      <c r="M314"/>
      <c r="N314" s="1"/>
      <c r="O314" s="1"/>
      <c r="P314" s="1"/>
      <c r="AO314" s="1"/>
      <c r="AP314" s="1"/>
      <c r="AQ314" s="1"/>
      <c r="AR314" s="1"/>
      <c r="AS314" s="1"/>
      <c r="AT314" s="1"/>
      <c r="AU314" s="1"/>
      <c r="AV314" s="1"/>
      <c r="AW314" s="1"/>
      <c r="AX314" s="1"/>
      <c r="AY314" s="1"/>
      <c r="AZ314" s="1"/>
      <c r="BA314" s="1"/>
      <c r="BB314" s="1"/>
      <c r="BC314" s="1"/>
      <c r="BD314" s="1"/>
      <c r="BE314" s="1"/>
      <c r="BF314" s="1"/>
      <c r="BG314" s="1"/>
      <c r="BH314" s="1"/>
      <c r="BI314" s="1"/>
      <c r="BJ314" s="1"/>
      <c r="BK314" s="1"/>
      <c r="BL314" s="1"/>
      <c r="BM314" s="1"/>
      <c r="BN314" s="1"/>
      <c r="BO314" s="1"/>
      <c r="BP314" s="1"/>
      <c r="BQ314" s="1"/>
      <c r="BR314" s="1"/>
      <c r="BS314" s="1"/>
      <c r="BT314" s="1"/>
      <c r="BU314" s="1"/>
      <c r="BV314" s="1"/>
      <c r="BW314" s="1"/>
      <c r="BX314" s="1"/>
      <c r="BY314" s="1"/>
      <c r="BZ314" s="1"/>
      <c r="CA314" s="1"/>
      <c r="CB314" s="1"/>
      <c r="CC314" s="1"/>
      <c r="CD314" s="1"/>
      <c r="CE314" s="1"/>
      <c r="CF314" s="1"/>
      <c r="CG314" s="1"/>
      <c r="CH314" s="1"/>
      <c r="CI314" s="1"/>
      <c r="CJ314" s="1"/>
      <c r="CK314" s="1"/>
      <c r="CL314" s="1"/>
      <c r="CM314" s="1"/>
      <c r="CN314" s="1"/>
      <c r="CO314" s="1"/>
      <c r="CP314" s="1"/>
      <c r="CQ314" s="1"/>
      <c r="CR314" s="1"/>
      <c r="CS314" s="1"/>
      <c r="CT314" s="1"/>
      <c r="CU314" s="1"/>
      <c r="CV314" s="1"/>
    </row>
    <row r="315" spans="13:100" x14ac:dyDescent="0.4">
      <c r="M315"/>
      <c r="N315" s="1"/>
      <c r="O315" s="1"/>
      <c r="P315" s="1"/>
      <c r="AO315" s="1"/>
      <c r="AP315" s="1"/>
      <c r="AQ315" s="1"/>
      <c r="AR315" s="1"/>
      <c r="AS315" s="1"/>
      <c r="AT315" s="1"/>
      <c r="AU315" s="1"/>
      <c r="AV315" s="1"/>
      <c r="AW315" s="1"/>
      <c r="AX315" s="1"/>
      <c r="AY315" s="1"/>
      <c r="AZ315" s="1"/>
      <c r="BA315" s="1"/>
      <c r="BB315" s="1"/>
      <c r="BC315" s="1"/>
      <c r="BD315" s="1"/>
      <c r="BE315" s="1"/>
      <c r="BF315" s="1"/>
      <c r="BG315" s="1"/>
      <c r="BH315" s="1"/>
      <c r="BI315" s="1"/>
      <c r="BJ315" s="1"/>
      <c r="BK315" s="1"/>
      <c r="BL315" s="1"/>
      <c r="BM315" s="1"/>
      <c r="BN315" s="1"/>
      <c r="BO315" s="1"/>
      <c r="BP315" s="1"/>
      <c r="BQ315" s="1"/>
      <c r="BR315" s="1"/>
      <c r="BS315" s="1"/>
      <c r="BT315" s="1"/>
      <c r="BU315" s="1"/>
      <c r="BV315" s="1"/>
      <c r="BW315" s="1"/>
      <c r="BX315" s="1"/>
      <c r="BY315" s="1"/>
      <c r="BZ315" s="1"/>
      <c r="CA315" s="1"/>
      <c r="CB315" s="1"/>
      <c r="CC315" s="1"/>
      <c r="CD315" s="1"/>
      <c r="CE315" s="1"/>
      <c r="CF315" s="1"/>
      <c r="CG315" s="1"/>
      <c r="CH315" s="1"/>
      <c r="CI315" s="1"/>
      <c r="CJ315" s="1"/>
      <c r="CK315" s="1"/>
      <c r="CL315" s="1"/>
      <c r="CM315" s="1"/>
      <c r="CN315" s="1"/>
      <c r="CO315" s="1"/>
      <c r="CP315" s="1"/>
      <c r="CQ315" s="1"/>
      <c r="CR315" s="1"/>
      <c r="CS315" s="1"/>
      <c r="CT315" s="1"/>
      <c r="CU315" s="1"/>
      <c r="CV315" s="1"/>
    </row>
    <row r="316" spans="13:100" x14ac:dyDescent="0.4">
      <c r="M316"/>
      <c r="N316" s="1"/>
      <c r="O316" s="1"/>
      <c r="P316" s="1"/>
      <c r="AO316" s="1"/>
      <c r="AP316" s="1"/>
      <c r="AQ316" s="1"/>
      <c r="AR316" s="1"/>
      <c r="AS316" s="1"/>
      <c r="AT316" s="1"/>
      <c r="AU316" s="1"/>
      <c r="AV316" s="1"/>
      <c r="AW316" s="1"/>
      <c r="AX316" s="1"/>
      <c r="AY316" s="1"/>
      <c r="AZ316" s="1"/>
      <c r="BA316" s="1"/>
      <c r="BB316" s="1"/>
      <c r="BC316" s="1"/>
      <c r="BD316" s="1"/>
      <c r="BE316" s="1"/>
      <c r="BF316" s="1"/>
      <c r="BG316" s="1"/>
      <c r="BH316" s="1"/>
      <c r="BI316" s="1"/>
      <c r="BJ316" s="1"/>
      <c r="BK316" s="1"/>
      <c r="BL316" s="1"/>
      <c r="BM316" s="1"/>
      <c r="BN316" s="1"/>
      <c r="BO316" s="1"/>
      <c r="BP316" s="1"/>
      <c r="BQ316" s="1"/>
      <c r="BR316" s="1"/>
      <c r="BS316" s="1"/>
      <c r="BT316" s="1"/>
      <c r="BU316" s="1"/>
      <c r="BV316" s="1"/>
      <c r="BW316" s="1"/>
      <c r="BX316" s="1"/>
      <c r="BY316" s="1"/>
      <c r="BZ316" s="1"/>
      <c r="CA316" s="1"/>
      <c r="CB316" s="1"/>
      <c r="CC316" s="1"/>
      <c r="CD316" s="1"/>
      <c r="CE316" s="1"/>
      <c r="CF316" s="1"/>
      <c r="CG316" s="1"/>
      <c r="CH316" s="1"/>
      <c r="CI316" s="1"/>
      <c r="CJ316" s="1"/>
      <c r="CK316" s="1"/>
      <c r="CL316" s="1"/>
      <c r="CM316" s="1"/>
      <c r="CN316" s="1"/>
      <c r="CO316" s="1"/>
      <c r="CP316" s="1"/>
      <c r="CQ316" s="1"/>
      <c r="CR316" s="1"/>
      <c r="CS316" s="1"/>
      <c r="CT316" s="1"/>
      <c r="CU316" s="1"/>
      <c r="CV316" s="1"/>
    </row>
    <row r="317" spans="13:100" x14ac:dyDescent="0.4">
      <c r="M317"/>
      <c r="N317" s="1"/>
      <c r="O317" s="1"/>
      <c r="P317" s="1"/>
      <c r="AO317" s="1"/>
      <c r="AP317" s="1"/>
      <c r="AQ317" s="1"/>
      <c r="AR317" s="1"/>
      <c r="AS317" s="1"/>
      <c r="AT317" s="1"/>
      <c r="AU317" s="1"/>
      <c r="AV317" s="1"/>
      <c r="AW317" s="1"/>
      <c r="AX317" s="1"/>
      <c r="AY317" s="1"/>
      <c r="AZ317" s="1"/>
      <c r="BA317" s="1"/>
      <c r="BB317" s="1"/>
      <c r="BC317" s="1"/>
      <c r="BD317" s="1"/>
      <c r="BE317" s="1"/>
      <c r="BF317" s="1"/>
      <c r="BG317" s="1"/>
      <c r="BH317" s="1"/>
      <c r="BI317" s="1"/>
      <c r="BJ317" s="1"/>
      <c r="BK317" s="1"/>
      <c r="BL317" s="1"/>
      <c r="BM317" s="1"/>
      <c r="BN317" s="1"/>
      <c r="BO317" s="1"/>
      <c r="BP317" s="1"/>
      <c r="BQ317" s="1"/>
      <c r="BR317" s="1"/>
      <c r="BS317" s="1"/>
      <c r="BT317" s="1"/>
      <c r="BU317" s="1"/>
      <c r="BV317" s="1"/>
      <c r="BW317" s="1"/>
      <c r="BX317" s="1"/>
      <c r="BY317" s="1"/>
      <c r="BZ317" s="1"/>
      <c r="CA317" s="1"/>
      <c r="CB317" s="1"/>
      <c r="CC317" s="1"/>
      <c r="CD317" s="1"/>
      <c r="CE317" s="1"/>
      <c r="CF317" s="1"/>
      <c r="CG317" s="1"/>
      <c r="CH317" s="1"/>
      <c r="CI317" s="1"/>
      <c r="CJ317" s="1"/>
      <c r="CK317" s="1"/>
      <c r="CL317" s="1"/>
      <c r="CM317" s="1"/>
      <c r="CN317" s="1"/>
      <c r="CO317" s="1"/>
      <c r="CP317" s="1"/>
      <c r="CQ317" s="1"/>
      <c r="CR317" s="1"/>
      <c r="CS317" s="1"/>
      <c r="CT317" s="1"/>
      <c r="CU317" s="1"/>
      <c r="CV317" s="1"/>
    </row>
    <row r="318" spans="13:100" x14ac:dyDescent="0.4">
      <c r="M318"/>
      <c r="N318" s="1"/>
      <c r="O318" s="1"/>
      <c r="P318" s="1"/>
      <c r="AO318" s="1"/>
      <c r="AP318" s="1"/>
      <c r="AQ318" s="1"/>
      <c r="AR318" s="1"/>
      <c r="AS318" s="1"/>
      <c r="AT318" s="1"/>
      <c r="AU318" s="1"/>
      <c r="AV318" s="1"/>
      <c r="AW318" s="1"/>
      <c r="AX318" s="1"/>
      <c r="AY318" s="1"/>
      <c r="AZ318" s="1"/>
      <c r="BA318" s="1"/>
      <c r="BB318" s="1"/>
      <c r="BC318" s="1"/>
      <c r="BD318" s="1"/>
      <c r="BE318" s="1"/>
      <c r="BF318" s="1"/>
      <c r="BG318" s="1"/>
      <c r="BH318" s="1"/>
      <c r="BI318" s="1"/>
      <c r="BJ318" s="1"/>
      <c r="BK318" s="1"/>
      <c r="BL318" s="1"/>
      <c r="BM318" s="1"/>
      <c r="BN318" s="1"/>
      <c r="BO318" s="1"/>
      <c r="BP318" s="1"/>
      <c r="BQ318" s="1"/>
      <c r="BR318" s="1"/>
      <c r="BS318" s="1"/>
      <c r="BT318" s="1"/>
      <c r="BU318" s="1"/>
      <c r="BV318" s="1"/>
      <c r="BW318" s="1"/>
      <c r="BX318" s="1"/>
      <c r="BY318" s="1"/>
      <c r="BZ318" s="1"/>
      <c r="CA318" s="1"/>
      <c r="CB318" s="1"/>
      <c r="CC318" s="1"/>
      <c r="CD318" s="1"/>
      <c r="CE318" s="1"/>
      <c r="CF318" s="1"/>
      <c r="CG318" s="1"/>
      <c r="CH318" s="1"/>
      <c r="CI318" s="1"/>
      <c r="CJ318" s="1"/>
      <c r="CK318" s="1"/>
      <c r="CL318" s="1"/>
      <c r="CM318" s="1"/>
      <c r="CN318" s="1"/>
      <c r="CO318" s="1"/>
      <c r="CP318" s="1"/>
      <c r="CQ318" s="1"/>
      <c r="CR318" s="1"/>
      <c r="CS318" s="1"/>
      <c r="CT318" s="1"/>
      <c r="CU318" s="1"/>
      <c r="CV318" s="1"/>
    </row>
    <row r="319" spans="13:100" x14ac:dyDescent="0.4">
      <c r="M319"/>
      <c r="N319" s="1"/>
      <c r="O319" s="1"/>
      <c r="P319" s="1"/>
      <c r="AO319" s="1"/>
      <c r="AP319" s="1"/>
      <c r="AQ319" s="1"/>
      <c r="AR319" s="1"/>
      <c r="AS319" s="1"/>
      <c r="AT319" s="1"/>
      <c r="AU319" s="1"/>
      <c r="AV319" s="1"/>
      <c r="AW319" s="1"/>
      <c r="AX319" s="1"/>
      <c r="AY319" s="1"/>
      <c r="AZ319" s="1"/>
      <c r="BA319" s="1"/>
      <c r="BB319" s="1"/>
      <c r="BC319" s="1"/>
      <c r="BD319" s="1"/>
      <c r="BE319" s="1"/>
      <c r="BF319" s="1"/>
      <c r="BG319" s="1"/>
      <c r="BH319" s="1"/>
      <c r="BI319" s="1"/>
      <c r="BJ319" s="1"/>
      <c r="BK319" s="1"/>
      <c r="BL319" s="1"/>
      <c r="BM319" s="1"/>
      <c r="BN319" s="1"/>
      <c r="BO319" s="1"/>
      <c r="BP319" s="1"/>
      <c r="BQ319" s="1"/>
      <c r="BR319" s="1"/>
      <c r="BS319" s="1"/>
      <c r="BT319" s="1"/>
      <c r="BU319" s="1"/>
      <c r="BV319" s="1"/>
      <c r="BW319" s="1"/>
      <c r="BX319" s="1"/>
      <c r="BY319" s="1"/>
      <c r="BZ319" s="1"/>
      <c r="CA319" s="1"/>
      <c r="CB319" s="1"/>
      <c r="CC319" s="1"/>
      <c r="CD319" s="1"/>
      <c r="CE319" s="1"/>
      <c r="CF319" s="1"/>
      <c r="CG319" s="1"/>
      <c r="CH319" s="1"/>
      <c r="CI319" s="1"/>
      <c r="CJ319" s="1"/>
      <c r="CK319" s="1"/>
      <c r="CL319" s="1"/>
      <c r="CM319" s="1"/>
      <c r="CN319" s="1"/>
      <c r="CO319" s="1"/>
      <c r="CP319" s="1"/>
      <c r="CQ319" s="1"/>
      <c r="CR319" s="1"/>
      <c r="CS319" s="1"/>
      <c r="CT319" s="1"/>
      <c r="CU319" s="1"/>
      <c r="CV319" s="1"/>
    </row>
    <row r="320" spans="13:100" x14ac:dyDescent="0.4">
      <c r="M320"/>
      <c r="N320" s="1"/>
      <c r="O320" s="1"/>
      <c r="P320" s="1"/>
      <c r="AO320" s="1"/>
      <c r="AP320" s="1"/>
      <c r="AQ320" s="1"/>
      <c r="AR320" s="1"/>
      <c r="AS320" s="1"/>
      <c r="AT320" s="1"/>
      <c r="AU320" s="1"/>
      <c r="AV320" s="1"/>
      <c r="AW320" s="1"/>
      <c r="AX320" s="1"/>
      <c r="AY320" s="1"/>
      <c r="AZ320" s="1"/>
      <c r="BA320" s="1"/>
      <c r="BB320" s="1"/>
      <c r="BC320" s="1"/>
      <c r="BD320" s="1"/>
      <c r="BE320" s="1"/>
      <c r="BF320" s="1"/>
      <c r="BG320" s="1"/>
      <c r="BH320" s="1"/>
      <c r="BI320" s="1"/>
      <c r="BJ320" s="1"/>
      <c r="BK320" s="1"/>
      <c r="BL320" s="1"/>
      <c r="BM320" s="1"/>
      <c r="BN320" s="1"/>
      <c r="BO320" s="1"/>
      <c r="BP320" s="1"/>
      <c r="BQ320" s="1"/>
      <c r="BR320" s="1"/>
      <c r="BS320" s="1"/>
      <c r="BT320" s="1"/>
      <c r="BU320" s="1"/>
      <c r="BV320" s="1"/>
      <c r="BW320" s="1"/>
      <c r="BX320" s="1"/>
      <c r="BY320" s="1"/>
      <c r="BZ320" s="1"/>
      <c r="CA320" s="1"/>
      <c r="CB320" s="1"/>
      <c r="CC320" s="1"/>
      <c r="CD320" s="1"/>
      <c r="CE320" s="1"/>
      <c r="CF320" s="1"/>
      <c r="CG320" s="1"/>
      <c r="CH320" s="1"/>
      <c r="CI320" s="1"/>
      <c r="CJ320" s="1"/>
      <c r="CK320" s="1"/>
      <c r="CL320" s="1"/>
      <c r="CM320" s="1"/>
      <c r="CN320" s="1"/>
      <c r="CO320" s="1"/>
      <c r="CP320" s="1"/>
      <c r="CQ320" s="1"/>
      <c r="CR320" s="1"/>
      <c r="CS320" s="1"/>
      <c r="CT320" s="1"/>
      <c r="CU320" s="1"/>
      <c r="CV320" s="1"/>
    </row>
    <row r="321" spans="13:100" x14ac:dyDescent="0.4">
      <c r="M321"/>
      <c r="N321" s="1"/>
      <c r="O321" s="1"/>
      <c r="P321" s="1"/>
      <c r="AO321" s="1"/>
      <c r="AP321" s="1"/>
      <c r="AQ321" s="1"/>
      <c r="AR321" s="1"/>
      <c r="AS321" s="1"/>
      <c r="AT321" s="1"/>
      <c r="AU321" s="1"/>
      <c r="AV321" s="1"/>
      <c r="AW321" s="1"/>
      <c r="AX321" s="1"/>
      <c r="AY321" s="1"/>
      <c r="AZ321" s="1"/>
      <c r="BA321" s="1"/>
      <c r="BB321" s="1"/>
      <c r="BC321" s="1"/>
      <c r="BD321" s="1"/>
      <c r="BE321" s="1"/>
      <c r="BF321" s="1"/>
      <c r="BG321" s="1"/>
      <c r="BH321" s="1"/>
      <c r="BI321" s="1"/>
      <c r="BJ321" s="1"/>
      <c r="BK321" s="1"/>
      <c r="BL321" s="1"/>
      <c r="BM321" s="1"/>
      <c r="BN321" s="1"/>
      <c r="BO321" s="1"/>
      <c r="BP321" s="1"/>
      <c r="BQ321" s="1"/>
      <c r="BR321" s="1"/>
      <c r="BS321" s="1"/>
      <c r="BT321" s="1"/>
      <c r="BU321" s="1"/>
      <c r="BV321" s="1"/>
      <c r="BW321" s="1"/>
      <c r="BX321" s="1"/>
      <c r="BY321" s="1"/>
      <c r="BZ321" s="1"/>
      <c r="CA321" s="1"/>
      <c r="CB321" s="1"/>
      <c r="CC321" s="1"/>
      <c r="CD321" s="1"/>
      <c r="CE321" s="1"/>
      <c r="CF321" s="1"/>
      <c r="CG321" s="1"/>
      <c r="CH321" s="1"/>
      <c r="CI321" s="1"/>
      <c r="CJ321" s="1"/>
      <c r="CK321" s="1"/>
      <c r="CL321" s="1"/>
      <c r="CM321" s="1"/>
      <c r="CN321" s="1"/>
      <c r="CO321" s="1"/>
      <c r="CP321" s="1"/>
      <c r="CQ321" s="1"/>
      <c r="CR321" s="1"/>
      <c r="CS321" s="1"/>
      <c r="CT321" s="1"/>
      <c r="CU321" s="1"/>
      <c r="CV321" s="1"/>
    </row>
    <row r="322" spans="13:100" x14ac:dyDescent="0.4">
      <c r="M322"/>
      <c r="N322" s="1"/>
      <c r="O322" s="1"/>
      <c r="P322" s="1"/>
      <c r="AO322" s="1"/>
      <c r="AP322" s="1"/>
      <c r="AQ322" s="1"/>
      <c r="AR322" s="1"/>
      <c r="AS322" s="1"/>
      <c r="AT322" s="1"/>
      <c r="AU322" s="1"/>
      <c r="AV322" s="1"/>
      <c r="AW322" s="1"/>
      <c r="AX322" s="1"/>
      <c r="AY322" s="1"/>
      <c r="AZ322" s="1"/>
      <c r="BA322" s="1"/>
      <c r="BB322" s="1"/>
      <c r="BC322" s="1"/>
      <c r="BD322" s="1"/>
      <c r="BE322" s="1"/>
      <c r="BF322" s="1"/>
      <c r="BG322" s="1"/>
      <c r="BH322" s="1"/>
      <c r="BI322" s="1"/>
      <c r="BJ322" s="1"/>
      <c r="BK322" s="1"/>
      <c r="BL322" s="1"/>
      <c r="BM322" s="1"/>
      <c r="BN322" s="1"/>
      <c r="BO322" s="1"/>
      <c r="BP322" s="1"/>
      <c r="BQ322" s="1"/>
      <c r="BR322" s="1"/>
      <c r="BS322" s="1"/>
      <c r="BT322" s="1"/>
      <c r="BU322" s="1"/>
      <c r="BV322" s="1"/>
      <c r="BW322" s="1"/>
      <c r="BX322" s="1"/>
      <c r="BY322" s="1"/>
      <c r="BZ322" s="1"/>
      <c r="CA322" s="1"/>
      <c r="CB322" s="1"/>
      <c r="CC322" s="1"/>
      <c r="CD322" s="1"/>
      <c r="CE322" s="1"/>
      <c r="CF322" s="1"/>
      <c r="CG322" s="1"/>
      <c r="CH322" s="1"/>
      <c r="CI322" s="1"/>
      <c r="CJ322" s="1"/>
      <c r="CK322" s="1"/>
      <c r="CL322" s="1"/>
      <c r="CM322" s="1"/>
      <c r="CN322" s="1"/>
      <c r="CO322" s="1"/>
      <c r="CP322" s="1"/>
      <c r="CQ322" s="1"/>
      <c r="CR322" s="1"/>
      <c r="CS322" s="1"/>
      <c r="CT322" s="1"/>
      <c r="CU322" s="1"/>
      <c r="CV322" s="1"/>
    </row>
    <row r="323" spans="13:100" x14ac:dyDescent="0.4">
      <c r="M323"/>
      <c r="N323" s="1"/>
      <c r="O323" s="1"/>
      <c r="P323" s="1"/>
      <c r="AO323" s="1"/>
      <c r="AP323" s="1"/>
      <c r="AQ323" s="1"/>
      <c r="AR323" s="1"/>
      <c r="AS323" s="1"/>
      <c r="AT323" s="1"/>
      <c r="AU323" s="1"/>
      <c r="AV323" s="1"/>
      <c r="AW323" s="1"/>
      <c r="AX323" s="1"/>
      <c r="AY323" s="1"/>
      <c r="AZ323" s="1"/>
      <c r="BA323" s="1"/>
      <c r="BB323" s="1"/>
      <c r="BC323" s="1"/>
      <c r="BD323" s="1"/>
      <c r="BE323" s="1"/>
      <c r="BF323" s="1"/>
      <c r="BG323" s="1"/>
      <c r="BH323" s="1"/>
      <c r="BI323" s="1"/>
      <c r="BJ323" s="1"/>
      <c r="BK323" s="1"/>
      <c r="BL323" s="1"/>
      <c r="BM323" s="1"/>
      <c r="BN323" s="1"/>
      <c r="BO323" s="1"/>
      <c r="BP323" s="1"/>
      <c r="BQ323" s="1"/>
      <c r="BR323" s="1"/>
      <c r="BS323" s="1"/>
      <c r="BT323" s="1"/>
      <c r="BU323" s="1"/>
      <c r="BV323" s="1"/>
      <c r="BW323" s="1"/>
      <c r="BX323" s="1"/>
      <c r="BY323" s="1"/>
      <c r="BZ323" s="1"/>
      <c r="CA323" s="1"/>
      <c r="CB323" s="1"/>
      <c r="CC323" s="1"/>
      <c r="CD323" s="1"/>
      <c r="CE323" s="1"/>
      <c r="CF323" s="1"/>
      <c r="CG323" s="1"/>
      <c r="CH323" s="1"/>
      <c r="CI323" s="1"/>
      <c r="CJ323" s="1"/>
      <c r="CK323" s="1"/>
      <c r="CL323" s="1"/>
      <c r="CM323" s="1"/>
      <c r="CN323" s="1"/>
      <c r="CO323" s="1"/>
      <c r="CP323" s="1"/>
      <c r="CQ323" s="1"/>
      <c r="CR323" s="1"/>
      <c r="CS323" s="1"/>
      <c r="CT323" s="1"/>
      <c r="CU323" s="1"/>
      <c r="CV323" s="1"/>
    </row>
    <row r="324" spans="13:100" x14ac:dyDescent="0.4">
      <c r="M324"/>
      <c r="N324" s="1"/>
      <c r="O324" s="1"/>
      <c r="P324" s="1"/>
      <c r="AO324" s="1"/>
      <c r="AP324" s="1"/>
      <c r="AQ324" s="1"/>
      <c r="AR324" s="1"/>
      <c r="AS324" s="1"/>
      <c r="AT324" s="1"/>
      <c r="AU324" s="1"/>
      <c r="AV324" s="1"/>
      <c r="AW324" s="1"/>
      <c r="AX324" s="1"/>
      <c r="AY324" s="1"/>
      <c r="AZ324" s="1"/>
      <c r="BA324" s="1"/>
      <c r="BB324" s="1"/>
      <c r="BC324" s="1"/>
      <c r="BD324" s="1"/>
      <c r="BE324" s="1"/>
      <c r="BF324" s="1"/>
      <c r="BG324" s="1"/>
      <c r="BH324" s="1"/>
      <c r="BI324" s="1"/>
      <c r="BJ324" s="1"/>
      <c r="BK324" s="1"/>
      <c r="BL324" s="1"/>
      <c r="BM324" s="1"/>
      <c r="BN324" s="1"/>
      <c r="BO324" s="1"/>
      <c r="BP324" s="1"/>
      <c r="BQ324" s="1"/>
      <c r="BR324" s="1"/>
      <c r="BS324" s="1"/>
      <c r="BT324" s="1"/>
      <c r="BU324" s="1"/>
      <c r="BV324" s="1"/>
      <c r="BW324" s="1"/>
      <c r="BX324" s="1"/>
      <c r="BY324" s="1"/>
      <c r="BZ324" s="1"/>
      <c r="CA324" s="1"/>
      <c r="CB324" s="1"/>
      <c r="CC324" s="1"/>
      <c r="CD324" s="1"/>
      <c r="CE324" s="1"/>
      <c r="CF324" s="1"/>
      <c r="CG324" s="1"/>
      <c r="CH324" s="1"/>
      <c r="CI324" s="1"/>
      <c r="CJ324" s="1"/>
      <c r="CK324" s="1"/>
      <c r="CL324" s="1"/>
      <c r="CM324" s="1"/>
      <c r="CN324" s="1"/>
      <c r="CO324" s="1"/>
      <c r="CP324" s="1"/>
      <c r="CQ324" s="1"/>
      <c r="CR324" s="1"/>
      <c r="CS324" s="1"/>
      <c r="CT324" s="1"/>
      <c r="CU324" s="1"/>
      <c r="CV324" s="1"/>
    </row>
    <row r="325" spans="13:100" x14ac:dyDescent="0.4">
      <c r="M325"/>
      <c r="N325" s="1"/>
      <c r="O325" s="1"/>
      <c r="P325" s="1"/>
      <c r="AO325" s="1"/>
      <c r="AP325" s="1"/>
      <c r="AQ325" s="1"/>
      <c r="AR325" s="1"/>
      <c r="AS325" s="1"/>
      <c r="AT325" s="1"/>
      <c r="AU325" s="1"/>
      <c r="AV325" s="1"/>
      <c r="AW325" s="1"/>
      <c r="AX325" s="1"/>
      <c r="AY325" s="1"/>
      <c r="AZ325" s="1"/>
      <c r="BA325" s="1"/>
      <c r="BB325" s="1"/>
      <c r="BC325" s="1"/>
      <c r="BD325" s="1"/>
      <c r="BE325" s="1"/>
      <c r="BF325" s="1"/>
      <c r="BG325" s="1"/>
      <c r="BH325" s="1"/>
      <c r="BI325" s="1"/>
      <c r="BJ325" s="1"/>
      <c r="BK325" s="1"/>
      <c r="BL325" s="1"/>
      <c r="BM325" s="1"/>
      <c r="BN325" s="1"/>
      <c r="BO325" s="1"/>
      <c r="BP325" s="1"/>
      <c r="BQ325" s="1"/>
      <c r="BR325" s="1"/>
      <c r="BS325" s="1"/>
      <c r="BT325" s="1"/>
      <c r="BU325" s="1"/>
      <c r="BV325" s="1"/>
      <c r="BW325" s="1"/>
      <c r="BX325" s="1"/>
      <c r="BY325" s="1"/>
      <c r="BZ325" s="1"/>
      <c r="CA325" s="1"/>
      <c r="CB325" s="1"/>
      <c r="CC325" s="1"/>
      <c r="CD325" s="1"/>
      <c r="CE325" s="1"/>
      <c r="CF325" s="1"/>
      <c r="CG325" s="1"/>
      <c r="CH325" s="1"/>
      <c r="CI325" s="1"/>
      <c r="CJ325" s="1"/>
      <c r="CK325" s="1"/>
      <c r="CL325" s="1"/>
      <c r="CM325" s="1"/>
      <c r="CN325" s="1"/>
      <c r="CO325" s="1"/>
      <c r="CP325" s="1"/>
      <c r="CQ325" s="1"/>
      <c r="CR325" s="1"/>
      <c r="CS325" s="1"/>
      <c r="CT325" s="1"/>
      <c r="CU325" s="1"/>
      <c r="CV325" s="1"/>
    </row>
    <row r="326" spans="13:100" x14ac:dyDescent="0.4">
      <c r="M326"/>
      <c r="N326" s="1"/>
      <c r="O326" s="1"/>
      <c r="P326" s="1"/>
      <c r="AO326" s="1"/>
      <c r="AP326" s="1"/>
      <c r="AQ326" s="1"/>
      <c r="AR326" s="1"/>
      <c r="AS326" s="1"/>
      <c r="AT326" s="1"/>
      <c r="AU326" s="1"/>
      <c r="AV326" s="1"/>
      <c r="AW326" s="1"/>
      <c r="AX326" s="1"/>
      <c r="AY326" s="1"/>
      <c r="AZ326" s="1"/>
      <c r="BA326" s="1"/>
      <c r="BB326" s="1"/>
      <c r="BC326" s="1"/>
      <c r="BD326" s="1"/>
      <c r="BE326" s="1"/>
      <c r="BF326" s="1"/>
      <c r="BG326" s="1"/>
      <c r="BH326" s="1"/>
      <c r="BI326" s="1"/>
      <c r="BJ326" s="1"/>
      <c r="BK326" s="1"/>
      <c r="BL326" s="1"/>
      <c r="BM326" s="1"/>
      <c r="BN326" s="1"/>
      <c r="BO326" s="1"/>
      <c r="BP326" s="1"/>
      <c r="BQ326" s="1"/>
      <c r="BR326" s="1"/>
      <c r="BS326" s="1"/>
      <c r="BT326" s="1"/>
      <c r="BU326" s="1"/>
      <c r="BV326" s="1"/>
      <c r="BW326" s="1"/>
      <c r="BX326" s="1"/>
      <c r="BY326" s="1"/>
      <c r="BZ326" s="1"/>
      <c r="CA326" s="1"/>
      <c r="CB326" s="1"/>
      <c r="CC326" s="1"/>
      <c r="CD326" s="1"/>
      <c r="CE326" s="1"/>
      <c r="CF326" s="1"/>
      <c r="CG326" s="1"/>
      <c r="CH326" s="1"/>
      <c r="CI326" s="1"/>
      <c r="CJ326" s="1"/>
      <c r="CK326" s="1"/>
      <c r="CL326" s="1"/>
      <c r="CM326" s="1"/>
      <c r="CN326" s="1"/>
      <c r="CO326" s="1"/>
      <c r="CP326" s="1"/>
      <c r="CQ326" s="1"/>
      <c r="CR326" s="1"/>
      <c r="CS326" s="1"/>
      <c r="CT326" s="1"/>
      <c r="CU326" s="1"/>
      <c r="CV326" s="1"/>
    </row>
    <row r="327" spans="13:100" x14ac:dyDescent="0.4">
      <c r="M327"/>
      <c r="N327" s="1"/>
      <c r="O327" s="1"/>
      <c r="P327" s="1"/>
      <c r="AO327" s="1"/>
      <c r="AP327" s="1"/>
      <c r="AQ327" s="1"/>
      <c r="AR327" s="1"/>
      <c r="AS327" s="1"/>
      <c r="AT327" s="1"/>
      <c r="AU327" s="1"/>
      <c r="AV327" s="1"/>
      <c r="AW327" s="1"/>
      <c r="AX327" s="1"/>
      <c r="AY327" s="1"/>
      <c r="AZ327" s="1"/>
      <c r="BA327" s="1"/>
      <c r="BB327" s="1"/>
      <c r="BC327" s="1"/>
      <c r="BD327" s="1"/>
      <c r="BE327" s="1"/>
      <c r="BF327" s="1"/>
      <c r="BG327" s="1"/>
      <c r="BH327" s="1"/>
      <c r="BI327" s="1"/>
      <c r="BJ327" s="1"/>
      <c r="BK327" s="1"/>
      <c r="BL327" s="1"/>
      <c r="BM327" s="1"/>
      <c r="BN327" s="1"/>
      <c r="BO327" s="1"/>
      <c r="BP327" s="1"/>
      <c r="BQ327" s="1"/>
      <c r="BR327" s="1"/>
      <c r="BS327" s="1"/>
      <c r="BT327" s="1"/>
      <c r="BU327" s="1"/>
      <c r="BV327" s="1"/>
      <c r="BW327" s="1"/>
      <c r="BX327" s="1"/>
      <c r="BY327" s="1"/>
      <c r="BZ327" s="1"/>
      <c r="CA327" s="1"/>
      <c r="CB327" s="1"/>
      <c r="CC327" s="1"/>
      <c r="CD327" s="1"/>
      <c r="CE327" s="1"/>
      <c r="CF327" s="1"/>
      <c r="CG327" s="1"/>
      <c r="CH327" s="1"/>
      <c r="CI327" s="1"/>
      <c r="CJ327" s="1"/>
      <c r="CK327" s="1"/>
      <c r="CL327" s="1"/>
      <c r="CM327" s="1"/>
      <c r="CN327" s="1"/>
      <c r="CO327" s="1"/>
      <c r="CP327" s="1"/>
      <c r="CQ327" s="1"/>
      <c r="CR327" s="1"/>
      <c r="CS327" s="1"/>
      <c r="CT327" s="1"/>
      <c r="CU327" s="1"/>
      <c r="CV327" s="1"/>
    </row>
    <row r="328" spans="13:100" x14ac:dyDescent="0.4">
      <c r="M328"/>
      <c r="N328" s="1"/>
      <c r="O328" s="1"/>
      <c r="P328" s="1"/>
      <c r="AO328" s="1"/>
      <c r="AP328" s="1"/>
      <c r="AQ328" s="1"/>
      <c r="AR328" s="1"/>
      <c r="AS328" s="1"/>
      <c r="AT328" s="1"/>
      <c r="AU328" s="1"/>
      <c r="AV328" s="1"/>
      <c r="AW328" s="1"/>
      <c r="AX328" s="1"/>
      <c r="AY328" s="1"/>
      <c r="AZ328" s="1"/>
      <c r="BA328" s="1"/>
      <c r="BB328" s="1"/>
      <c r="BC328" s="1"/>
      <c r="BD328" s="1"/>
      <c r="BE328" s="1"/>
      <c r="BF328" s="1"/>
      <c r="BG328" s="1"/>
      <c r="BH328" s="1"/>
      <c r="BI328" s="1"/>
      <c r="BJ328" s="1"/>
      <c r="BK328" s="1"/>
      <c r="BL328" s="1"/>
      <c r="BM328" s="1"/>
      <c r="BN328" s="1"/>
      <c r="BO328" s="1"/>
      <c r="BP328" s="1"/>
      <c r="BQ328" s="1"/>
      <c r="BR328" s="1"/>
      <c r="BS328" s="1"/>
      <c r="BT328" s="1"/>
      <c r="BU328" s="1"/>
      <c r="BV328" s="1"/>
      <c r="BW328" s="1"/>
      <c r="BX328" s="1"/>
      <c r="BY328" s="1"/>
      <c r="BZ328" s="1"/>
      <c r="CA328" s="1"/>
      <c r="CB328" s="1"/>
      <c r="CC328" s="1"/>
      <c r="CD328" s="1"/>
      <c r="CE328" s="1"/>
      <c r="CF328" s="1"/>
      <c r="CG328" s="1"/>
      <c r="CH328" s="1"/>
      <c r="CI328" s="1"/>
      <c r="CJ328" s="1"/>
      <c r="CK328" s="1"/>
      <c r="CL328" s="1"/>
      <c r="CM328" s="1"/>
      <c r="CN328" s="1"/>
      <c r="CO328" s="1"/>
      <c r="CP328" s="1"/>
      <c r="CQ328" s="1"/>
      <c r="CR328" s="1"/>
      <c r="CS328" s="1"/>
      <c r="CT328" s="1"/>
      <c r="CU328" s="1"/>
      <c r="CV328" s="1"/>
    </row>
    <row r="329" spans="13:100" x14ac:dyDescent="0.4">
      <c r="M329"/>
      <c r="N329" s="1"/>
      <c r="O329" s="1"/>
      <c r="P329" s="1"/>
      <c r="AO329" s="1"/>
      <c r="AP329" s="1"/>
      <c r="AQ329" s="1"/>
      <c r="AR329" s="1"/>
      <c r="AS329" s="1"/>
      <c r="AT329" s="1"/>
      <c r="AU329" s="1"/>
      <c r="AV329" s="1"/>
      <c r="AW329" s="1"/>
      <c r="AX329" s="1"/>
      <c r="AY329" s="1"/>
      <c r="AZ329" s="1"/>
      <c r="BA329" s="1"/>
      <c r="BB329" s="1"/>
      <c r="BC329" s="1"/>
      <c r="BD329" s="1"/>
      <c r="BE329" s="1"/>
      <c r="BF329" s="1"/>
      <c r="BG329" s="1"/>
      <c r="BH329" s="1"/>
      <c r="BI329" s="1"/>
      <c r="BJ329" s="1"/>
      <c r="BK329" s="1"/>
      <c r="BL329" s="1"/>
      <c r="BM329" s="1"/>
      <c r="BN329" s="1"/>
      <c r="BO329" s="1"/>
      <c r="BP329" s="1"/>
      <c r="BQ329" s="1"/>
      <c r="BR329" s="1"/>
      <c r="BS329" s="1"/>
      <c r="BT329" s="1"/>
      <c r="BU329" s="1"/>
      <c r="BV329" s="1"/>
      <c r="BW329" s="1"/>
      <c r="BX329" s="1"/>
      <c r="BY329" s="1"/>
      <c r="BZ329" s="1"/>
      <c r="CA329" s="1"/>
      <c r="CB329" s="1"/>
      <c r="CC329" s="1"/>
      <c r="CD329" s="1"/>
      <c r="CE329" s="1"/>
      <c r="CF329" s="1"/>
      <c r="CG329" s="1"/>
      <c r="CH329" s="1"/>
      <c r="CI329" s="1"/>
      <c r="CJ329" s="1"/>
      <c r="CK329" s="1"/>
      <c r="CL329" s="1"/>
      <c r="CM329" s="1"/>
      <c r="CN329" s="1"/>
      <c r="CO329" s="1"/>
      <c r="CP329" s="1"/>
      <c r="CQ329" s="1"/>
      <c r="CR329" s="1"/>
      <c r="CS329" s="1"/>
      <c r="CT329" s="1"/>
      <c r="CU329" s="1"/>
      <c r="CV329" s="1"/>
    </row>
    <row r="330" spans="13:100" x14ac:dyDescent="0.4">
      <c r="M330"/>
      <c r="N330" s="1"/>
      <c r="O330" s="1"/>
      <c r="P330" s="1"/>
      <c r="AO330" s="1"/>
      <c r="AP330" s="1"/>
      <c r="AQ330" s="1"/>
      <c r="AR330" s="1"/>
      <c r="AS330" s="1"/>
      <c r="AT330" s="1"/>
      <c r="AU330" s="1"/>
      <c r="AV330" s="1"/>
      <c r="AW330" s="1"/>
      <c r="AX330" s="1"/>
      <c r="AY330" s="1"/>
      <c r="AZ330" s="1"/>
      <c r="BA330" s="1"/>
      <c r="BB330" s="1"/>
      <c r="BC330" s="1"/>
      <c r="BD330" s="1"/>
      <c r="BE330" s="1"/>
      <c r="BF330" s="1"/>
      <c r="BG330" s="1"/>
      <c r="BH330" s="1"/>
      <c r="BI330" s="1"/>
      <c r="BJ330" s="1"/>
      <c r="BK330" s="1"/>
      <c r="BL330" s="1"/>
      <c r="BM330" s="1"/>
      <c r="BN330" s="1"/>
      <c r="BO330" s="1"/>
      <c r="BP330" s="1"/>
      <c r="BQ330" s="1"/>
      <c r="BR330" s="1"/>
      <c r="BS330" s="1"/>
      <c r="BT330" s="1"/>
      <c r="BU330" s="1"/>
      <c r="BV330" s="1"/>
      <c r="BW330" s="1"/>
      <c r="BX330" s="1"/>
      <c r="BY330" s="1"/>
      <c r="BZ330" s="1"/>
      <c r="CA330" s="1"/>
      <c r="CB330" s="1"/>
      <c r="CC330" s="1"/>
      <c r="CD330" s="1"/>
      <c r="CE330" s="1"/>
      <c r="CF330" s="1"/>
      <c r="CG330" s="1"/>
      <c r="CH330" s="1"/>
      <c r="CI330" s="1"/>
      <c r="CJ330" s="1"/>
      <c r="CK330" s="1"/>
      <c r="CL330" s="1"/>
      <c r="CM330" s="1"/>
      <c r="CN330" s="1"/>
      <c r="CO330" s="1"/>
      <c r="CP330" s="1"/>
      <c r="CQ330" s="1"/>
      <c r="CR330" s="1"/>
      <c r="CS330" s="1"/>
      <c r="CT330" s="1"/>
      <c r="CU330" s="1"/>
      <c r="CV330" s="1"/>
    </row>
    <row r="331" spans="13:100" x14ac:dyDescent="0.4">
      <c r="M331"/>
      <c r="N331" s="1"/>
      <c r="O331" s="1"/>
      <c r="P331" s="1"/>
      <c r="AO331" s="1"/>
      <c r="AP331" s="1"/>
      <c r="AQ331" s="1"/>
      <c r="AR331" s="1"/>
      <c r="AS331" s="1"/>
      <c r="AT331" s="1"/>
      <c r="AU331" s="1"/>
      <c r="AV331" s="1"/>
      <c r="AW331" s="1"/>
      <c r="AX331" s="1"/>
      <c r="AY331" s="1"/>
      <c r="AZ331" s="1"/>
      <c r="BA331" s="1"/>
      <c r="BB331" s="1"/>
      <c r="BC331" s="1"/>
      <c r="BD331" s="1"/>
      <c r="BE331" s="1"/>
      <c r="BF331" s="1"/>
      <c r="BG331" s="1"/>
      <c r="BH331" s="1"/>
      <c r="BI331" s="1"/>
      <c r="BJ331" s="1"/>
      <c r="BK331" s="1"/>
      <c r="BL331" s="1"/>
      <c r="BM331" s="1"/>
      <c r="BN331" s="1"/>
      <c r="BO331" s="1"/>
      <c r="BP331" s="1"/>
      <c r="BQ331" s="1"/>
      <c r="BR331" s="1"/>
      <c r="BS331" s="1"/>
      <c r="BT331" s="1"/>
      <c r="BU331" s="1"/>
      <c r="BV331" s="1"/>
      <c r="BW331" s="1"/>
      <c r="BX331" s="1"/>
      <c r="BY331" s="1"/>
      <c r="BZ331" s="1"/>
      <c r="CA331" s="1"/>
      <c r="CB331" s="1"/>
      <c r="CC331" s="1"/>
      <c r="CD331" s="1"/>
      <c r="CE331" s="1"/>
      <c r="CF331" s="1"/>
      <c r="CG331" s="1"/>
      <c r="CH331" s="1"/>
      <c r="CI331" s="1"/>
      <c r="CJ331" s="1"/>
      <c r="CK331" s="1"/>
      <c r="CL331" s="1"/>
      <c r="CM331" s="1"/>
      <c r="CN331" s="1"/>
      <c r="CO331" s="1"/>
      <c r="CP331" s="1"/>
      <c r="CQ331" s="1"/>
      <c r="CR331" s="1"/>
      <c r="CS331" s="1"/>
      <c r="CT331" s="1"/>
      <c r="CU331" s="1"/>
      <c r="CV331" s="1"/>
    </row>
    <row r="332" spans="13:100" x14ac:dyDescent="0.4">
      <c r="M332"/>
      <c r="N332" s="1"/>
      <c r="O332" s="1"/>
      <c r="P332" s="1"/>
      <c r="AO332" s="1"/>
      <c r="AP332" s="1"/>
      <c r="AQ332" s="1"/>
      <c r="AR332" s="1"/>
      <c r="AS332" s="1"/>
      <c r="AT332" s="1"/>
      <c r="AU332" s="1"/>
      <c r="AV332" s="1"/>
      <c r="AW332" s="1"/>
      <c r="AX332" s="1"/>
      <c r="AY332" s="1"/>
      <c r="AZ332" s="1"/>
      <c r="BA332" s="1"/>
      <c r="BB332" s="1"/>
      <c r="BC332" s="1"/>
      <c r="BD332" s="1"/>
      <c r="BE332" s="1"/>
      <c r="BF332" s="1"/>
      <c r="BG332" s="1"/>
      <c r="BH332" s="1"/>
      <c r="BI332" s="1"/>
      <c r="BJ332" s="1"/>
      <c r="BK332" s="1"/>
      <c r="BL332" s="1"/>
      <c r="BM332" s="1"/>
      <c r="BN332" s="1"/>
      <c r="BO332" s="1"/>
      <c r="BP332" s="1"/>
      <c r="BQ332" s="1"/>
      <c r="BR332" s="1"/>
      <c r="BS332" s="1"/>
      <c r="BT332" s="1"/>
      <c r="BU332" s="1"/>
      <c r="BV332" s="1"/>
      <c r="BW332" s="1"/>
      <c r="BX332" s="1"/>
      <c r="BY332" s="1"/>
      <c r="BZ332" s="1"/>
      <c r="CA332" s="1"/>
      <c r="CB332" s="1"/>
      <c r="CC332" s="1"/>
      <c r="CD332" s="1"/>
      <c r="CE332" s="1"/>
      <c r="CF332" s="1"/>
      <c r="CG332" s="1"/>
      <c r="CH332" s="1"/>
      <c r="CI332" s="1"/>
      <c r="CJ332" s="1"/>
      <c r="CK332" s="1"/>
      <c r="CL332" s="1"/>
      <c r="CM332" s="1"/>
      <c r="CN332" s="1"/>
      <c r="CO332" s="1"/>
      <c r="CP332" s="1"/>
      <c r="CQ332" s="1"/>
      <c r="CR332" s="1"/>
      <c r="CS332" s="1"/>
      <c r="CT332" s="1"/>
      <c r="CU332" s="1"/>
      <c r="CV332" s="1"/>
    </row>
    <row r="333" spans="13:100" x14ac:dyDescent="0.4">
      <c r="M333"/>
      <c r="N333" s="1"/>
      <c r="O333" s="1"/>
      <c r="P333" s="1"/>
      <c r="AO333" s="1"/>
      <c r="AP333" s="1"/>
      <c r="AQ333" s="1"/>
      <c r="AR333" s="1"/>
      <c r="AS333" s="1"/>
      <c r="AT333" s="1"/>
      <c r="AU333" s="1"/>
      <c r="AV333" s="1"/>
      <c r="AW333" s="1"/>
      <c r="AX333" s="1"/>
      <c r="AY333" s="1"/>
      <c r="AZ333" s="1"/>
      <c r="BA333" s="1"/>
      <c r="BB333" s="1"/>
      <c r="BC333" s="1"/>
      <c r="BD333" s="1"/>
      <c r="BE333" s="1"/>
      <c r="BF333" s="1"/>
      <c r="BG333" s="1"/>
      <c r="BH333" s="1"/>
      <c r="BI333" s="1"/>
      <c r="BJ333" s="1"/>
      <c r="BK333" s="1"/>
      <c r="BL333" s="1"/>
      <c r="BM333" s="1"/>
      <c r="BN333" s="1"/>
      <c r="BO333" s="1"/>
      <c r="BP333" s="1"/>
      <c r="BQ333" s="1"/>
      <c r="BR333" s="1"/>
      <c r="BS333" s="1"/>
      <c r="BT333" s="1"/>
      <c r="BU333" s="1"/>
      <c r="BV333" s="1"/>
      <c r="BW333" s="1"/>
      <c r="BX333" s="1"/>
      <c r="BY333" s="1"/>
      <c r="BZ333" s="1"/>
      <c r="CA333" s="1"/>
      <c r="CB333" s="1"/>
      <c r="CC333" s="1"/>
      <c r="CD333" s="1"/>
      <c r="CE333" s="1"/>
      <c r="CF333" s="1"/>
      <c r="CG333" s="1"/>
      <c r="CH333" s="1"/>
      <c r="CI333" s="1"/>
      <c r="CJ333" s="1"/>
      <c r="CK333" s="1"/>
      <c r="CL333" s="1"/>
      <c r="CM333" s="1"/>
      <c r="CN333" s="1"/>
      <c r="CO333" s="1"/>
      <c r="CP333" s="1"/>
      <c r="CQ333" s="1"/>
      <c r="CR333" s="1"/>
      <c r="CS333" s="1"/>
      <c r="CT333" s="1"/>
      <c r="CU333" s="1"/>
      <c r="CV333" s="1"/>
    </row>
    <row r="334" spans="13:100" x14ac:dyDescent="0.4">
      <c r="M334"/>
      <c r="N334" s="1"/>
      <c r="O334" s="1"/>
      <c r="P334" s="1"/>
      <c r="AO334" s="1"/>
      <c r="AP334" s="1"/>
      <c r="AQ334" s="1"/>
      <c r="AR334" s="1"/>
      <c r="AS334" s="1"/>
      <c r="AT334" s="1"/>
      <c r="AU334" s="1"/>
      <c r="AV334" s="1"/>
      <c r="AW334" s="1"/>
      <c r="AX334" s="1"/>
      <c r="AY334" s="1"/>
      <c r="AZ334" s="1"/>
      <c r="BA334" s="1"/>
      <c r="BB334" s="1"/>
      <c r="BC334" s="1"/>
      <c r="BD334" s="1"/>
      <c r="BE334" s="1"/>
      <c r="BF334" s="1"/>
      <c r="BG334" s="1"/>
      <c r="BH334" s="1"/>
      <c r="BI334" s="1"/>
      <c r="BJ334" s="1"/>
      <c r="BK334" s="1"/>
      <c r="BL334" s="1"/>
      <c r="BM334" s="1"/>
      <c r="BN334" s="1"/>
      <c r="BO334" s="1"/>
      <c r="BP334" s="1"/>
      <c r="BQ334" s="1"/>
      <c r="BR334" s="1"/>
      <c r="BS334" s="1"/>
      <c r="BT334" s="1"/>
      <c r="BU334" s="1"/>
      <c r="BV334" s="1"/>
      <c r="BW334" s="1"/>
      <c r="BX334" s="1"/>
      <c r="BY334" s="1"/>
      <c r="BZ334" s="1"/>
      <c r="CA334" s="1"/>
      <c r="CB334" s="1"/>
      <c r="CC334" s="1"/>
      <c r="CD334" s="1"/>
      <c r="CE334" s="1"/>
      <c r="CF334" s="1"/>
      <c r="CG334" s="1"/>
      <c r="CH334" s="1"/>
      <c r="CI334" s="1"/>
      <c r="CJ334" s="1"/>
      <c r="CK334" s="1"/>
      <c r="CL334" s="1"/>
      <c r="CM334" s="1"/>
      <c r="CN334" s="1"/>
      <c r="CO334" s="1"/>
      <c r="CP334" s="1"/>
      <c r="CQ334" s="1"/>
      <c r="CR334" s="1"/>
      <c r="CS334" s="1"/>
      <c r="CT334" s="1"/>
      <c r="CU334" s="1"/>
      <c r="CV334" s="1"/>
    </row>
    <row r="335" spans="13:100" x14ac:dyDescent="0.4">
      <c r="M335"/>
      <c r="N335" s="1"/>
      <c r="O335" s="1"/>
      <c r="P335" s="1"/>
      <c r="AO335" s="1"/>
      <c r="AP335" s="1"/>
      <c r="AQ335" s="1"/>
      <c r="AR335" s="1"/>
      <c r="AS335" s="1"/>
      <c r="AT335" s="1"/>
      <c r="AU335" s="1"/>
      <c r="AV335" s="1"/>
      <c r="AW335" s="1"/>
      <c r="AX335" s="1"/>
      <c r="AY335" s="1"/>
      <c r="AZ335" s="1"/>
      <c r="BA335" s="1"/>
      <c r="BB335" s="1"/>
      <c r="BC335" s="1"/>
      <c r="BD335" s="1"/>
      <c r="BE335" s="1"/>
      <c r="BF335" s="1"/>
      <c r="BG335" s="1"/>
      <c r="BH335" s="1"/>
      <c r="BI335" s="1"/>
      <c r="BJ335" s="1"/>
      <c r="BK335" s="1"/>
      <c r="BL335" s="1"/>
      <c r="BM335" s="1"/>
      <c r="BN335" s="1"/>
      <c r="BO335" s="1"/>
      <c r="BP335" s="1"/>
      <c r="BQ335" s="1"/>
      <c r="BR335" s="1"/>
      <c r="BS335" s="1"/>
      <c r="BT335" s="1"/>
      <c r="BU335" s="1"/>
      <c r="BV335" s="1"/>
      <c r="BW335" s="1"/>
      <c r="BX335" s="1"/>
      <c r="BY335" s="1"/>
      <c r="BZ335" s="1"/>
      <c r="CA335" s="1"/>
      <c r="CB335" s="1"/>
      <c r="CC335" s="1"/>
      <c r="CD335" s="1"/>
      <c r="CE335" s="1"/>
      <c r="CF335" s="1"/>
      <c r="CG335" s="1"/>
      <c r="CH335" s="1"/>
      <c r="CI335" s="1"/>
      <c r="CJ335" s="1"/>
      <c r="CK335" s="1"/>
      <c r="CL335" s="1"/>
      <c r="CM335" s="1"/>
      <c r="CN335" s="1"/>
      <c r="CO335" s="1"/>
      <c r="CP335" s="1"/>
      <c r="CQ335" s="1"/>
      <c r="CR335" s="1"/>
      <c r="CS335" s="1"/>
      <c r="CT335" s="1"/>
      <c r="CU335" s="1"/>
      <c r="CV335" s="1"/>
    </row>
    <row r="336" spans="13:100" x14ac:dyDescent="0.4">
      <c r="M336"/>
      <c r="N336" s="1"/>
      <c r="O336" s="1"/>
      <c r="P336" s="1"/>
      <c r="AO336" s="1"/>
      <c r="AP336" s="1"/>
      <c r="AQ336" s="1"/>
      <c r="AR336" s="1"/>
      <c r="AS336" s="1"/>
      <c r="AT336" s="1"/>
      <c r="AU336" s="1"/>
      <c r="AV336" s="1"/>
      <c r="AW336" s="1"/>
      <c r="AX336" s="1"/>
      <c r="AY336" s="1"/>
      <c r="AZ336" s="1"/>
      <c r="BA336" s="1"/>
      <c r="BB336" s="1"/>
      <c r="BC336" s="1"/>
      <c r="BD336" s="1"/>
      <c r="BE336" s="1"/>
      <c r="BF336" s="1"/>
      <c r="BG336" s="1"/>
      <c r="BH336" s="1"/>
      <c r="BI336" s="1"/>
      <c r="BJ336" s="1"/>
      <c r="BK336" s="1"/>
      <c r="BL336" s="1"/>
      <c r="BM336" s="1"/>
      <c r="BN336" s="1"/>
      <c r="BO336" s="1"/>
      <c r="BP336" s="1"/>
      <c r="BQ336" s="1"/>
      <c r="BR336" s="1"/>
      <c r="BS336" s="1"/>
      <c r="BT336" s="1"/>
      <c r="BU336" s="1"/>
      <c r="BV336" s="1"/>
      <c r="BW336" s="1"/>
      <c r="BX336" s="1"/>
      <c r="BY336" s="1"/>
      <c r="BZ336" s="1"/>
      <c r="CA336" s="1"/>
      <c r="CB336" s="1"/>
      <c r="CC336" s="1"/>
      <c r="CD336" s="1"/>
      <c r="CE336" s="1"/>
      <c r="CF336" s="1"/>
      <c r="CG336" s="1"/>
      <c r="CH336" s="1"/>
      <c r="CI336" s="1"/>
      <c r="CJ336" s="1"/>
      <c r="CK336" s="1"/>
      <c r="CL336" s="1"/>
      <c r="CM336" s="1"/>
      <c r="CN336" s="1"/>
      <c r="CO336" s="1"/>
      <c r="CP336" s="1"/>
      <c r="CQ336" s="1"/>
      <c r="CR336" s="1"/>
      <c r="CS336" s="1"/>
      <c r="CT336" s="1"/>
      <c r="CU336" s="1"/>
      <c r="CV336" s="1"/>
    </row>
    <row r="337" spans="13:100" x14ac:dyDescent="0.4">
      <c r="M337"/>
      <c r="N337" s="1"/>
      <c r="O337" s="1"/>
      <c r="P337" s="1"/>
      <c r="AO337" s="1"/>
      <c r="AP337" s="1"/>
      <c r="AQ337" s="1"/>
      <c r="AR337" s="1"/>
      <c r="AS337" s="1"/>
      <c r="AT337" s="1"/>
      <c r="AU337" s="1"/>
      <c r="AV337" s="1"/>
      <c r="AW337" s="1"/>
      <c r="AX337" s="1"/>
      <c r="AY337" s="1"/>
      <c r="AZ337" s="1"/>
      <c r="BA337" s="1"/>
      <c r="BB337" s="1"/>
      <c r="BC337" s="1"/>
      <c r="BD337" s="1"/>
      <c r="BE337" s="1"/>
      <c r="BF337" s="1"/>
      <c r="BG337" s="1"/>
      <c r="BH337" s="1"/>
      <c r="BI337" s="1"/>
      <c r="BJ337" s="1"/>
      <c r="BK337" s="1"/>
      <c r="BL337" s="1"/>
      <c r="BM337" s="1"/>
      <c r="BN337" s="1"/>
      <c r="BO337" s="1"/>
      <c r="BP337" s="1"/>
      <c r="BQ337" s="1"/>
      <c r="BR337" s="1"/>
      <c r="BS337" s="1"/>
      <c r="BT337" s="1"/>
      <c r="BU337" s="1"/>
      <c r="BV337" s="1"/>
      <c r="BW337" s="1"/>
      <c r="BX337" s="1"/>
      <c r="BY337" s="1"/>
      <c r="BZ337" s="1"/>
      <c r="CA337" s="1"/>
      <c r="CB337" s="1"/>
      <c r="CC337" s="1"/>
      <c r="CD337" s="1"/>
      <c r="CE337" s="1"/>
      <c r="CF337" s="1"/>
      <c r="CG337" s="1"/>
      <c r="CH337" s="1"/>
      <c r="CI337" s="1"/>
      <c r="CJ337" s="1"/>
      <c r="CK337" s="1"/>
      <c r="CL337" s="1"/>
      <c r="CM337" s="1"/>
      <c r="CN337" s="1"/>
      <c r="CO337" s="1"/>
      <c r="CP337" s="1"/>
      <c r="CQ337" s="1"/>
      <c r="CR337" s="1"/>
      <c r="CS337" s="1"/>
      <c r="CT337" s="1"/>
      <c r="CU337" s="1"/>
      <c r="CV337" s="1"/>
    </row>
    <row r="338" spans="13:100" x14ac:dyDescent="0.4">
      <c r="M338"/>
      <c r="N338" s="1"/>
      <c r="O338" s="1"/>
      <c r="P338" s="1"/>
      <c r="AO338" s="1"/>
      <c r="AP338" s="1"/>
      <c r="AQ338" s="1"/>
      <c r="AR338" s="1"/>
      <c r="AS338" s="1"/>
      <c r="AT338" s="1"/>
      <c r="AU338" s="1"/>
      <c r="AV338" s="1"/>
      <c r="AW338" s="1"/>
      <c r="AX338" s="1"/>
      <c r="AY338" s="1"/>
      <c r="AZ338" s="1"/>
      <c r="BA338" s="1"/>
      <c r="BB338" s="1"/>
      <c r="BC338" s="1"/>
      <c r="BD338" s="1"/>
      <c r="BE338" s="1"/>
      <c r="BF338" s="1"/>
      <c r="BG338" s="1"/>
      <c r="BH338" s="1"/>
      <c r="BI338" s="1"/>
      <c r="BJ338" s="1"/>
      <c r="BK338" s="1"/>
      <c r="BL338" s="1"/>
      <c r="BM338" s="1"/>
      <c r="BN338" s="1"/>
      <c r="BO338" s="1"/>
      <c r="BP338" s="1"/>
      <c r="BQ338" s="1"/>
      <c r="BR338" s="1"/>
      <c r="BS338" s="1"/>
      <c r="BT338" s="1"/>
      <c r="BU338" s="1"/>
      <c r="BV338" s="1"/>
      <c r="BW338" s="1"/>
      <c r="BX338" s="1"/>
      <c r="BY338" s="1"/>
      <c r="BZ338" s="1"/>
      <c r="CA338" s="1"/>
      <c r="CB338" s="1"/>
      <c r="CC338" s="1"/>
      <c r="CD338" s="1"/>
      <c r="CE338" s="1"/>
      <c r="CF338" s="1"/>
      <c r="CG338" s="1"/>
      <c r="CH338" s="1"/>
      <c r="CI338" s="1"/>
      <c r="CJ338" s="1"/>
      <c r="CK338" s="1"/>
      <c r="CL338" s="1"/>
      <c r="CM338" s="1"/>
      <c r="CN338" s="1"/>
      <c r="CO338" s="1"/>
      <c r="CP338" s="1"/>
      <c r="CQ338" s="1"/>
      <c r="CR338" s="1"/>
      <c r="CS338" s="1"/>
      <c r="CT338" s="1"/>
      <c r="CU338" s="1"/>
      <c r="CV338" s="1"/>
    </row>
    <row r="339" spans="13:100" x14ac:dyDescent="0.4">
      <c r="M339"/>
      <c r="N339" s="1"/>
      <c r="O339" s="1"/>
      <c r="P339" s="1"/>
      <c r="AO339" s="1"/>
      <c r="AP339" s="1"/>
      <c r="AQ339" s="1"/>
      <c r="AR339" s="1"/>
      <c r="AS339" s="1"/>
      <c r="AT339" s="1"/>
      <c r="AU339" s="1"/>
      <c r="AV339" s="1"/>
      <c r="AW339" s="1"/>
      <c r="AX339" s="1"/>
      <c r="AY339" s="1"/>
      <c r="AZ339" s="1"/>
      <c r="BA339" s="1"/>
      <c r="BB339" s="1"/>
      <c r="BC339" s="1"/>
      <c r="BD339" s="1"/>
      <c r="BE339" s="1"/>
      <c r="BF339" s="1"/>
      <c r="BG339" s="1"/>
      <c r="BH339" s="1"/>
      <c r="BI339" s="1"/>
      <c r="BJ339" s="1"/>
      <c r="BK339" s="1"/>
      <c r="BL339" s="1"/>
      <c r="BM339" s="1"/>
      <c r="BN339" s="1"/>
      <c r="BO339" s="1"/>
      <c r="BP339" s="1"/>
      <c r="BQ339" s="1"/>
      <c r="BR339" s="1"/>
      <c r="BS339" s="1"/>
      <c r="BT339" s="1"/>
      <c r="BU339" s="1"/>
      <c r="BV339" s="1"/>
      <c r="BW339" s="1"/>
      <c r="BX339" s="1"/>
      <c r="BY339" s="1"/>
      <c r="BZ339" s="1"/>
      <c r="CA339" s="1"/>
      <c r="CB339" s="1"/>
      <c r="CC339" s="1"/>
      <c r="CD339" s="1"/>
      <c r="CE339" s="1"/>
      <c r="CF339" s="1"/>
      <c r="CG339" s="1"/>
      <c r="CH339" s="1"/>
      <c r="CI339" s="1"/>
      <c r="CJ339" s="1"/>
      <c r="CK339" s="1"/>
      <c r="CL339" s="1"/>
      <c r="CM339" s="1"/>
      <c r="CN339" s="1"/>
      <c r="CO339" s="1"/>
      <c r="CP339" s="1"/>
      <c r="CQ339" s="1"/>
      <c r="CR339" s="1"/>
      <c r="CS339" s="1"/>
      <c r="CT339" s="1"/>
      <c r="CU339" s="1"/>
      <c r="CV339" s="1"/>
    </row>
    <row r="340" spans="13:100" x14ac:dyDescent="0.4">
      <c r="M340"/>
      <c r="N340" s="1"/>
      <c r="O340" s="1"/>
      <c r="P340" s="1"/>
      <c r="AO340" s="1"/>
      <c r="AP340" s="1"/>
      <c r="AQ340" s="1"/>
      <c r="AR340" s="1"/>
      <c r="AS340" s="1"/>
      <c r="AT340" s="1"/>
      <c r="AU340" s="1"/>
      <c r="AV340" s="1"/>
      <c r="AW340" s="1"/>
      <c r="AX340" s="1"/>
      <c r="AY340" s="1"/>
      <c r="AZ340" s="1"/>
      <c r="BA340" s="1"/>
      <c r="BB340" s="1"/>
      <c r="BC340" s="1"/>
      <c r="BD340" s="1"/>
      <c r="BE340" s="1"/>
      <c r="BF340" s="1"/>
      <c r="BG340" s="1"/>
      <c r="BH340" s="1"/>
      <c r="BI340" s="1"/>
      <c r="BJ340" s="1"/>
      <c r="BK340" s="1"/>
      <c r="BL340" s="1"/>
      <c r="BM340" s="1"/>
      <c r="BN340" s="1"/>
      <c r="BO340" s="1"/>
      <c r="BP340" s="1"/>
      <c r="BQ340" s="1"/>
      <c r="BR340" s="1"/>
      <c r="BS340" s="1"/>
      <c r="BT340" s="1"/>
      <c r="BU340" s="1"/>
      <c r="BV340" s="1"/>
      <c r="BW340" s="1"/>
      <c r="BX340" s="1"/>
      <c r="BY340" s="1"/>
      <c r="BZ340" s="1"/>
      <c r="CA340" s="1"/>
      <c r="CB340" s="1"/>
      <c r="CC340" s="1"/>
      <c r="CD340" s="1"/>
      <c r="CE340" s="1"/>
      <c r="CF340" s="1"/>
      <c r="CG340" s="1"/>
      <c r="CH340" s="1"/>
      <c r="CI340" s="1"/>
      <c r="CJ340" s="1"/>
      <c r="CK340" s="1"/>
      <c r="CL340" s="1"/>
      <c r="CM340" s="1"/>
      <c r="CN340" s="1"/>
      <c r="CO340" s="1"/>
      <c r="CP340" s="1"/>
      <c r="CQ340" s="1"/>
      <c r="CR340" s="1"/>
      <c r="CS340" s="1"/>
      <c r="CT340" s="1"/>
      <c r="CU340" s="1"/>
      <c r="CV340" s="1"/>
    </row>
    <row r="341" spans="13:100" x14ac:dyDescent="0.4">
      <c r="M341"/>
      <c r="N341" s="1"/>
      <c r="O341" s="1"/>
      <c r="P341" s="1"/>
      <c r="AO341" s="1"/>
      <c r="AP341" s="1"/>
      <c r="AQ341" s="1"/>
      <c r="AR341" s="1"/>
      <c r="AS341" s="1"/>
      <c r="AT341" s="1"/>
      <c r="AU341" s="1"/>
      <c r="AV341" s="1"/>
      <c r="AW341" s="1"/>
      <c r="AX341" s="1"/>
      <c r="AY341" s="1"/>
      <c r="AZ341" s="1"/>
      <c r="BA341" s="1"/>
      <c r="BB341" s="1"/>
      <c r="BC341" s="1"/>
      <c r="BD341" s="1"/>
      <c r="BE341" s="1"/>
      <c r="BF341" s="1"/>
      <c r="BG341" s="1"/>
      <c r="BH341" s="1"/>
      <c r="BI341" s="1"/>
      <c r="BJ341" s="1"/>
      <c r="BK341" s="1"/>
      <c r="BL341" s="1"/>
      <c r="BM341" s="1"/>
      <c r="BN341" s="1"/>
      <c r="BO341" s="1"/>
      <c r="BP341" s="1"/>
      <c r="BQ341" s="1"/>
      <c r="BR341" s="1"/>
      <c r="BS341" s="1"/>
      <c r="BT341" s="1"/>
      <c r="BU341" s="1"/>
      <c r="BV341" s="1"/>
      <c r="BW341" s="1"/>
      <c r="BX341" s="1"/>
      <c r="BY341" s="1"/>
      <c r="BZ341" s="1"/>
      <c r="CA341" s="1"/>
      <c r="CB341" s="1"/>
      <c r="CC341" s="1"/>
      <c r="CD341" s="1"/>
      <c r="CE341" s="1"/>
      <c r="CF341" s="1"/>
      <c r="CG341" s="1"/>
      <c r="CH341" s="1"/>
      <c r="CI341" s="1"/>
      <c r="CJ341" s="1"/>
      <c r="CK341" s="1"/>
      <c r="CL341" s="1"/>
      <c r="CM341" s="1"/>
      <c r="CN341" s="1"/>
      <c r="CO341" s="1"/>
      <c r="CP341" s="1"/>
      <c r="CQ341" s="1"/>
      <c r="CR341" s="1"/>
      <c r="CS341" s="1"/>
      <c r="CT341" s="1"/>
      <c r="CU341" s="1"/>
      <c r="CV341" s="1"/>
    </row>
    <row r="342" spans="13:100" x14ac:dyDescent="0.4">
      <c r="M342"/>
      <c r="N342" s="1"/>
      <c r="O342" s="1"/>
      <c r="P342" s="1"/>
      <c r="AO342" s="1"/>
      <c r="AP342" s="1"/>
      <c r="AQ342" s="1"/>
      <c r="AR342" s="1"/>
      <c r="AS342" s="1"/>
      <c r="AT342" s="1"/>
      <c r="AU342" s="1"/>
      <c r="AV342" s="1"/>
      <c r="AW342" s="1"/>
      <c r="AX342" s="1"/>
      <c r="AY342" s="1"/>
      <c r="AZ342" s="1"/>
      <c r="BA342" s="1"/>
      <c r="BB342" s="1"/>
      <c r="BC342" s="1"/>
      <c r="BD342" s="1"/>
      <c r="BE342" s="1"/>
      <c r="BF342" s="1"/>
      <c r="BG342" s="1"/>
      <c r="BH342" s="1"/>
      <c r="BI342" s="1"/>
      <c r="BJ342" s="1"/>
      <c r="BK342" s="1"/>
      <c r="BL342" s="1"/>
      <c r="BM342" s="1"/>
      <c r="BN342" s="1"/>
      <c r="BO342" s="1"/>
      <c r="BP342" s="1"/>
      <c r="BQ342" s="1"/>
      <c r="BR342" s="1"/>
      <c r="BS342" s="1"/>
      <c r="BT342" s="1"/>
      <c r="BU342" s="1"/>
      <c r="BV342" s="1"/>
      <c r="BW342" s="1"/>
      <c r="BX342" s="1"/>
      <c r="BY342" s="1"/>
      <c r="BZ342" s="1"/>
      <c r="CA342" s="1"/>
      <c r="CB342" s="1"/>
      <c r="CC342" s="1"/>
      <c r="CD342" s="1"/>
      <c r="CE342" s="1"/>
      <c r="CF342" s="1"/>
      <c r="CG342" s="1"/>
      <c r="CH342" s="1"/>
      <c r="CI342" s="1"/>
      <c r="CJ342" s="1"/>
      <c r="CK342" s="1"/>
      <c r="CL342" s="1"/>
      <c r="CM342" s="1"/>
      <c r="CN342" s="1"/>
      <c r="CO342" s="1"/>
      <c r="CP342" s="1"/>
      <c r="CQ342" s="1"/>
      <c r="CR342" s="1"/>
      <c r="CS342" s="1"/>
      <c r="CT342" s="1"/>
      <c r="CU342" s="1"/>
      <c r="CV342" s="1"/>
    </row>
    <row r="343" spans="13:100" x14ac:dyDescent="0.4">
      <c r="M343"/>
      <c r="N343" s="1"/>
      <c r="O343" s="1"/>
      <c r="P343" s="1"/>
      <c r="AO343" s="1"/>
      <c r="AP343" s="1"/>
      <c r="AQ343" s="1"/>
      <c r="AR343" s="1"/>
      <c r="AS343" s="1"/>
      <c r="AT343" s="1"/>
      <c r="AU343" s="1"/>
      <c r="AV343" s="1"/>
      <c r="AW343" s="1"/>
      <c r="AX343" s="1"/>
      <c r="AY343" s="1"/>
      <c r="AZ343" s="1"/>
      <c r="BA343" s="1"/>
      <c r="BB343" s="1"/>
      <c r="BC343" s="1"/>
      <c r="BD343" s="1"/>
      <c r="BE343" s="1"/>
      <c r="BF343" s="1"/>
      <c r="BG343" s="1"/>
      <c r="BH343" s="1"/>
      <c r="BI343" s="1"/>
      <c r="BJ343" s="1"/>
      <c r="BK343" s="1"/>
      <c r="BL343" s="1"/>
      <c r="BM343" s="1"/>
      <c r="BN343" s="1"/>
      <c r="BO343" s="1"/>
      <c r="BP343" s="1"/>
      <c r="BQ343" s="1"/>
      <c r="BR343" s="1"/>
      <c r="BS343" s="1"/>
      <c r="BT343" s="1"/>
      <c r="BU343" s="1"/>
      <c r="BV343" s="1"/>
      <c r="BW343" s="1"/>
      <c r="BX343" s="1"/>
      <c r="BY343" s="1"/>
      <c r="BZ343" s="1"/>
      <c r="CA343" s="1"/>
      <c r="CB343" s="1"/>
      <c r="CC343" s="1"/>
      <c r="CD343" s="1"/>
      <c r="CE343" s="1"/>
      <c r="CF343" s="1"/>
      <c r="CG343" s="1"/>
      <c r="CH343" s="1"/>
      <c r="CI343" s="1"/>
      <c r="CJ343" s="1"/>
      <c r="CK343" s="1"/>
      <c r="CL343" s="1"/>
      <c r="CM343" s="1"/>
      <c r="CN343" s="1"/>
      <c r="CO343" s="1"/>
      <c r="CP343" s="1"/>
      <c r="CQ343" s="1"/>
      <c r="CR343" s="1"/>
      <c r="CS343" s="1"/>
      <c r="CT343" s="1"/>
      <c r="CU343" s="1"/>
      <c r="CV343" s="1"/>
    </row>
    <row r="344" spans="13:100" x14ac:dyDescent="0.4">
      <c r="M344"/>
      <c r="N344" s="1"/>
      <c r="O344" s="1"/>
      <c r="P344" s="1"/>
      <c r="AO344" s="1"/>
      <c r="AP344" s="1"/>
      <c r="AQ344" s="1"/>
      <c r="AR344" s="1"/>
      <c r="AS344" s="1"/>
      <c r="AT344" s="1"/>
      <c r="AU344" s="1"/>
      <c r="AV344" s="1"/>
      <c r="AW344" s="1"/>
      <c r="AX344" s="1"/>
      <c r="AY344" s="1"/>
      <c r="AZ344" s="1"/>
      <c r="BA344" s="1"/>
      <c r="BB344" s="1"/>
      <c r="BC344" s="1"/>
      <c r="BD344" s="1"/>
      <c r="BE344" s="1"/>
      <c r="BF344" s="1"/>
      <c r="BG344" s="1"/>
      <c r="BH344" s="1"/>
      <c r="BI344" s="1"/>
      <c r="BJ344" s="1"/>
      <c r="BK344" s="1"/>
      <c r="BL344" s="1"/>
      <c r="BM344" s="1"/>
      <c r="BN344" s="1"/>
      <c r="BO344" s="1"/>
      <c r="BP344" s="1"/>
      <c r="BQ344" s="1"/>
      <c r="BR344" s="1"/>
      <c r="BS344" s="1"/>
      <c r="BT344" s="1"/>
      <c r="BU344" s="1"/>
      <c r="BV344" s="1"/>
      <c r="BW344" s="1"/>
      <c r="BX344" s="1"/>
      <c r="BY344" s="1"/>
      <c r="BZ344" s="1"/>
      <c r="CA344" s="1"/>
      <c r="CB344" s="1"/>
      <c r="CC344" s="1"/>
      <c r="CD344" s="1"/>
      <c r="CE344" s="1"/>
      <c r="CF344" s="1"/>
      <c r="CG344" s="1"/>
      <c r="CH344" s="1"/>
      <c r="CI344" s="1"/>
      <c r="CJ344" s="1"/>
      <c r="CK344" s="1"/>
      <c r="CL344" s="1"/>
      <c r="CM344" s="1"/>
      <c r="CN344" s="1"/>
      <c r="CO344" s="1"/>
      <c r="CP344" s="1"/>
      <c r="CQ344" s="1"/>
      <c r="CR344" s="1"/>
      <c r="CS344" s="1"/>
      <c r="CT344" s="1"/>
      <c r="CU344" s="1"/>
      <c r="CV344" s="1"/>
    </row>
    <row r="345" spans="13:100" x14ac:dyDescent="0.4">
      <c r="M345"/>
      <c r="N345" s="1"/>
      <c r="O345" s="1"/>
      <c r="P345" s="1"/>
      <c r="AO345" s="1"/>
      <c r="AP345" s="1"/>
      <c r="AQ345" s="1"/>
      <c r="AR345" s="1"/>
      <c r="AS345" s="1"/>
      <c r="AT345" s="1"/>
      <c r="AU345" s="1"/>
      <c r="AV345" s="1"/>
      <c r="AW345" s="1"/>
      <c r="AX345" s="1"/>
      <c r="AY345" s="1"/>
      <c r="AZ345" s="1"/>
      <c r="BA345" s="1"/>
      <c r="BB345" s="1"/>
      <c r="BC345" s="1"/>
      <c r="BD345" s="1"/>
      <c r="BE345" s="1"/>
      <c r="BF345" s="1"/>
      <c r="BG345" s="1"/>
      <c r="BH345" s="1"/>
      <c r="BI345" s="1"/>
      <c r="BJ345" s="1"/>
      <c r="BK345" s="1"/>
      <c r="BL345" s="1"/>
      <c r="BM345" s="1"/>
      <c r="BN345" s="1"/>
      <c r="BO345" s="1"/>
      <c r="BP345" s="1"/>
      <c r="BQ345" s="1"/>
      <c r="BR345" s="1"/>
      <c r="BS345" s="1"/>
      <c r="BT345" s="1"/>
      <c r="BU345" s="1"/>
      <c r="BV345" s="1"/>
      <c r="BW345" s="1"/>
      <c r="BX345" s="1"/>
      <c r="BY345" s="1"/>
      <c r="BZ345" s="1"/>
      <c r="CA345" s="1"/>
      <c r="CB345" s="1"/>
      <c r="CC345" s="1"/>
      <c r="CD345" s="1"/>
      <c r="CE345" s="1"/>
      <c r="CF345" s="1"/>
      <c r="CG345" s="1"/>
      <c r="CH345" s="1"/>
      <c r="CI345" s="1"/>
      <c r="CJ345" s="1"/>
      <c r="CK345" s="1"/>
      <c r="CL345" s="1"/>
      <c r="CM345" s="1"/>
      <c r="CN345" s="1"/>
      <c r="CO345" s="1"/>
      <c r="CP345" s="1"/>
      <c r="CQ345" s="1"/>
      <c r="CR345" s="1"/>
      <c r="CS345" s="1"/>
      <c r="CT345" s="1"/>
      <c r="CU345" s="1"/>
      <c r="CV345" s="1"/>
    </row>
    <row r="346" spans="13:100" x14ac:dyDescent="0.4">
      <c r="M346"/>
      <c r="N346" s="1"/>
      <c r="O346" s="1"/>
      <c r="P346" s="1"/>
      <c r="AO346" s="1"/>
      <c r="AP346" s="1"/>
      <c r="AQ346" s="1"/>
      <c r="AR346" s="1"/>
      <c r="AS346" s="1"/>
      <c r="AT346" s="1"/>
      <c r="AU346" s="1"/>
      <c r="AV346" s="1"/>
      <c r="AW346" s="1"/>
      <c r="AX346" s="1"/>
      <c r="AY346" s="1"/>
      <c r="AZ346" s="1"/>
      <c r="BA346" s="1"/>
      <c r="BB346" s="1"/>
      <c r="BC346" s="1"/>
      <c r="BD346" s="1"/>
      <c r="BE346" s="1"/>
      <c r="BF346" s="1"/>
      <c r="BG346" s="1"/>
      <c r="BH346" s="1"/>
      <c r="BI346" s="1"/>
      <c r="BJ346" s="1"/>
      <c r="BK346" s="1"/>
      <c r="BL346" s="1"/>
      <c r="BM346" s="1"/>
      <c r="BN346" s="1"/>
      <c r="BO346" s="1"/>
      <c r="BP346" s="1"/>
      <c r="BQ346" s="1"/>
      <c r="BR346" s="1"/>
      <c r="BS346" s="1"/>
      <c r="BT346" s="1"/>
      <c r="BU346" s="1"/>
      <c r="BV346" s="1"/>
      <c r="BW346" s="1"/>
      <c r="BX346" s="1"/>
      <c r="BY346" s="1"/>
      <c r="BZ346" s="1"/>
      <c r="CA346" s="1"/>
      <c r="CB346" s="1"/>
      <c r="CC346" s="1"/>
      <c r="CD346" s="1"/>
      <c r="CE346" s="1"/>
      <c r="CF346" s="1"/>
      <c r="CG346" s="1"/>
      <c r="CH346" s="1"/>
      <c r="CI346" s="1"/>
      <c r="CJ346" s="1"/>
      <c r="CK346" s="1"/>
      <c r="CL346" s="1"/>
      <c r="CM346" s="1"/>
      <c r="CN346" s="1"/>
      <c r="CO346" s="1"/>
      <c r="CP346" s="1"/>
      <c r="CQ346" s="1"/>
      <c r="CR346" s="1"/>
      <c r="CS346" s="1"/>
      <c r="CT346" s="1"/>
      <c r="CU346" s="1"/>
      <c r="CV346" s="1"/>
    </row>
    <row r="347" spans="13:100" x14ac:dyDescent="0.4">
      <c r="M347"/>
      <c r="N347" s="1"/>
      <c r="O347" s="1"/>
      <c r="P347" s="1"/>
      <c r="AO347" s="1"/>
      <c r="AP347" s="1"/>
      <c r="AQ347" s="1"/>
      <c r="AR347" s="1"/>
      <c r="AS347" s="1"/>
      <c r="AT347" s="1"/>
      <c r="AU347" s="1"/>
      <c r="AV347" s="1"/>
      <c r="AW347" s="1"/>
      <c r="AX347" s="1"/>
      <c r="AY347" s="1"/>
      <c r="AZ347" s="1"/>
      <c r="BA347" s="1"/>
      <c r="BB347" s="1"/>
      <c r="BC347" s="1"/>
      <c r="BD347" s="1"/>
      <c r="BE347" s="1"/>
      <c r="BF347" s="1"/>
      <c r="BG347" s="1"/>
      <c r="BH347" s="1"/>
      <c r="BI347" s="1"/>
      <c r="BJ347" s="1"/>
      <c r="BK347" s="1"/>
      <c r="BL347" s="1"/>
      <c r="BM347" s="1"/>
      <c r="BN347" s="1"/>
      <c r="BO347" s="1"/>
      <c r="BP347" s="1"/>
      <c r="BQ347" s="1"/>
      <c r="BR347" s="1"/>
      <c r="BS347" s="1"/>
      <c r="BT347" s="1"/>
      <c r="BU347" s="1"/>
      <c r="BV347" s="1"/>
      <c r="BW347" s="1"/>
      <c r="BX347" s="1"/>
      <c r="BY347" s="1"/>
      <c r="BZ347" s="1"/>
      <c r="CA347" s="1"/>
      <c r="CB347" s="1"/>
      <c r="CC347" s="1"/>
      <c r="CD347" s="1"/>
      <c r="CE347" s="1"/>
      <c r="CF347" s="1"/>
      <c r="CG347" s="1"/>
      <c r="CH347" s="1"/>
      <c r="CI347" s="1"/>
      <c r="CJ347" s="1"/>
      <c r="CK347" s="1"/>
      <c r="CL347" s="1"/>
      <c r="CM347" s="1"/>
      <c r="CN347" s="1"/>
      <c r="CO347" s="1"/>
      <c r="CP347" s="1"/>
      <c r="CQ347" s="1"/>
      <c r="CR347" s="1"/>
      <c r="CS347" s="1"/>
      <c r="CT347" s="1"/>
      <c r="CU347" s="1"/>
      <c r="CV347" s="1"/>
    </row>
    <row r="348" spans="13:100" x14ac:dyDescent="0.4">
      <c r="M348"/>
      <c r="N348" s="1"/>
      <c r="O348" s="1"/>
      <c r="P348" s="1"/>
      <c r="AO348" s="1"/>
      <c r="AP348" s="1"/>
      <c r="AQ348" s="1"/>
      <c r="AR348" s="1"/>
      <c r="AS348" s="1"/>
      <c r="AT348" s="1"/>
      <c r="AU348" s="1"/>
      <c r="AV348" s="1"/>
      <c r="AW348" s="1"/>
      <c r="AX348" s="1"/>
      <c r="AY348" s="1"/>
      <c r="AZ348" s="1"/>
      <c r="BA348" s="1"/>
      <c r="BB348" s="1"/>
      <c r="BC348" s="1"/>
      <c r="BD348" s="1"/>
      <c r="BE348" s="1"/>
      <c r="BF348" s="1"/>
      <c r="BG348" s="1"/>
      <c r="BH348" s="1"/>
      <c r="BI348" s="1"/>
      <c r="BJ348" s="1"/>
      <c r="BK348" s="1"/>
      <c r="BL348" s="1"/>
      <c r="BM348" s="1"/>
      <c r="BN348" s="1"/>
      <c r="BO348" s="1"/>
      <c r="BP348" s="1"/>
      <c r="BQ348" s="1"/>
      <c r="BR348" s="1"/>
      <c r="BS348" s="1"/>
      <c r="BT348" s="1"/>
      <c r="BU348" s="1"/>
      <c r="BV348" s="1"/>
      <c r="BW348" s="1"/>
      <c r="BX348" s="1"/>
      <c r="BY348" s="1"/>
      <c r="BZ348" s="1"/>
      <c r="CA348" s="1"/>
      <c r="CB348" s="1"/>
      <c r="CC348" s="1"/>
      <c r="CD348" s="1"/>
      <c r="CE348" s="1"/>
      <c r="CF348" s="1"/>
      <c r="CG348" s="1"/>
      <c r="CH348" s="1"/>
      <c r="CI348" s="1"/>
      <c r="CJ348" s="1"/>
      <c r="CK348" s="1"/>
      <c r="CL348" s="1"/>
      <c r="CM348" s="1"/>
      <c r="CN348" s="1"/>
      <c r="CO348" s="1"/>
      <c r="CP348" s="1"/>
      <c r="CQ348" s="1"/>
      <c r="CR348" s="1"/>
      <c r="CS348" s="1"/>
      <c r="CT348" s="1"/>
      <c r="CU348" s="1"/>
      <c r="CV348" s="1"/>
    </row>
    <row r="349" spans="13:100" x14ac:dyDescent="0.4">
      <c r="M349"/>
      <c r="N349" s="1"/>
      <c r="O349" s="1"/>
      <c r="P349" s="1"/>
      <c r="AO349" s="1"/>
      <c r="AP349" s="1"/>
      <c r="AQ349" s="1"/>
      <c r="AR349" s="1"/>
      <c r="AS349" s="1"/>
      <c r="AT349" s="1"/>
      <c r="AU349" s="1"/>
      <c r="AV349" s="1"/>
      <c r="AW349" s="1"/>
      <c r="AX349" s="1"/>
      <c r="AY349" s="1"/>
      <c r="AZ349" s="1"/>
      <c r="BA349" s="1"/>
      <c r="BB349" s="1"/>
      <c r="BC349" s="1"/>
      <c r="BD349" s="1"/>
      <c r="BE349" s="1"/>
      <c r="BF349" s="1"/>
      <c r="BG349" s="1"/>
      <c r="BH349" s="1"/>
      <c r="BI349" s="1"/>
      <c r="BJ349" s="1"/>
      <c r="BK349" s="1"/>
      <c r="BL349" s="1"/>
      <c r="BM349" s="1"/>
      <c r="BN349" s="1"/>
      <c r="BO349" s="1"/>
      <c r="BP349" s="1"/>
      <c r="BQ349" s="1"/>
      <c r="BR349" s="1"/>
      <c r="BS349" s="1"/>
      <c r="BT349" s="1"/>
      <c r="BU349" s="1"/>
      <c r="BV349" s="1"/>
      <c r="BW349" s="1"/>
      <c r="BX349" s="1"/>
      <c r="BY349" s="1"/>
      <c r="BZ349" s="1"/>
      <c r="CA349" s="1"/>
      <c r="CB349" s="1"/>
      <c r="CC349" s="1"/>
      <c r="CD349" s="1"/>
      <c r="CE349" s="1"/>
      <c r="CF349" s="1"/>
      <c r="CG349" s="1"/>
      <c r="CH349" s="1"/>
      <c r="CI349" s="1"/>
      <c r="CJ349" s="1"/>
      <c r="CK349" s="1"/>
      <c r="CL349" s="1"/>
      <c r="CM349" s="1"/>
      <c r="CN349" s="1"/>
      <c r="CO349" s="1"/>
      <c r="CP349" s="1"/>
      <c r="CQ349" s="1"/>
      <c r="CR349" s="1"/>
      <c r="CS349" s="1"/>
      <c r="CT349" s="1"/>
      <c r="CU349" s="1"/>
      <c r="CV349" s="1"/>
    </row>
    <row r="350" spans="13:100" x14ac:dyDescent="0.4">
      <c r="M350"/>
      <c r="N350" s="1"/>
      <c r="O350" s="1"/>
      <c r="P350" s="1"/>
      <c r="AO350" s="1"/>
      <c r="AP350" s="1"/>
      <c r="AQ350" s="1"/>
      <c r="AR350" s="1"/>
      <c r="AS350" s="1"/>
      <c r="AT350" s="1"/>
      <c r="AU350" s="1"/>
      <c r="AV350" s="1"/>
      <c r="AW350" s="1"/>
      <c r="AX350" s="1"/>
      <c r="AY350" s="1"/>
      <c r="AZ350" s="1"/>
      <c r="BA350" s="1"/>
      <c r="BB350" s="1"/>
      <c r="BC350" s="1"/>
      <c r="BD350" s="1"/>
      <c r="BE350" s="1"/>
      <c r="BF350" s="1"/>
      <c r="BG350" s="1"/>
      <c r="BH350" s="1"/>
      <c r="BI350" s="1"/>
      <c r="BJ350" s="1"/>
      <c r="BK350" s="1"/>
      <c r="BL350" s="1"/>
      <c r="BM350" s="1"/>
      <c r="BN350" s="1"/>
      <c r="BO350" s="1"/>
      <c r="BP350" s="1"/>
      <c r="BQ350" s="1"/>
      <c r="BR350" s="1"/>
      <c r="BS350" s="1"/>
      <c r="BT350" s="1"/>
      <c r="BU350" s="1"/>
      <c r="BV350" s="1"/>
      <c r="BW350" s="1"/>
      <c r="BX350" s="1"/>
      <c r="BY350" s="1"/>
      <c r="BZ350" s="1"/>
      <c r="CA350" s="1"/>
      <c r="CB350" s="1"/>
      <c r="CC350" s="1"/>
      <c r="CD350" s="1"/>
      <c r="CE350" s="1"/>
      <c r="CF350" s="1"/>
      <c r="CG350" s="1"/>
      <c r="CH350" s="1"/>
      <c r="CI350" s="1"/>
      <c r="CJ350" s="1"/>
      <c r="CK350" s="1"/>
      <c r="CL350" s="1"/>
      <c r="CM350" s="1"/>
      <c r="CN350" s="1"/>
      <c r="CO350" s="1"/>
      <c r="CP350" s="1"/>
      <c r="CQ350" s="1"/>
      <c r="CR350" s="1"/>
      <c r="CS350" s="1"/>
      <c r="CT350" s="1"/>
      <c r="CU350" s="1"/>
      <c r="CV350" s="1"/>
    </row>
    <row r="351" spans="13:100" x14ac:dyDescent="0.4">
      <c r="M351"/>
      <c r="N351" s="1"/>
      <c r="O351" s="1"/>
      <c r="P351" s="1"/>
      <c r="AO351" s="1"/>
      <c r="AP351" s="1"/>
      <c r="AQ351" s="1"/>
      <c r="AR351" s="1"/>
      <c r="AS351" s="1"/>
      <c r="AT351" s="1"/>
      <c r="AU351" s="1"/>
      <c r="AV351" s="1"/>
      <c r="AW351" s="1"/>
      <c r="AX351" s="1"/>
      <c r="AY351" s="1"/>
      <c r="AZ351" s="1"/>
      <c r="BA351" s="1"/>
      <c r="BB351" s="1"/>
      <c r="BC351" s="1"/>
      <c r="BD351" s="1"/>
      <c r="BE351" s="1"/>
      <c r="BF351" s="1"/>
      <c r="BG351" s="1"/>
      <c r="BH351" s="1"/>
      <c r="BI351" s="1"/>
      <c r="BJ351" s="1"/>
      <c r="BK351" s="1"/>
      <c r="BL351" s="1"/>
      <c r="BM351" s="1"/>
      <c r="BN351" s="1"/>
      <c r="BO351" s="1"/>
      <c r="BP351" s="1"/>
      <c r="BQ351" s="1"/>
      <c r="BR351" s="1"/>
      <c r="BS351" s="1"/>
      <c r="BT351" s="1"/>
      <c r="BU351" s="1"/>
      <c r="BV351" s="1"/>
      <c r="BW351" s="1"/>
      <c r="BX351" s="1"/>
      <c r="BY351" s="1"/>
      <c r="BZ351" s="1"/>
      <c r="CA351" s="1"/>
      <c r="CB351" s="1"/>
      <c r="CC351" s="1"/>
      <c r="CD351" s="1"/>
      <c r="CE351" s="1"/>
      <c r="CF351" s="1"/>
      <c r="CG351" s="1"/>
      <c r="CH351" s="1"/>
      <c r="CI351" s="1"/>
      <c r="CJ351" s="1"/>
      <c r="CK351" s="1"/>
      <c r="CL351" s="1"/>
      <c r="CM351" s="1"/>
      <c r="CN351" s="1"/>
      <c r="CO351" s="1"/>
      <c r="CP351" s="1"/>
      <c r="CQ351" s="1"/>
      <c r="CR351" s="1"/>
      <c r="CS351" s="1"/>
      <c r="CT351" s="1"/>
      <c r="CU351" s="1"/>
      <c r="CV351" s="1"/>
    </row>
    <row r="352" spans="13:100" x14ac:dyDescent="0.4">
      <c r="M352"/>
      <c r="N352" s="1"/>
      <c r="O352" s="1"/>
      <c r="P352" s="1"/>
      <c r="Q352"/>
      <c r="R352"/>
      <c r="S352"/>
      <c r="T352"/>
      <c r="U352"/>
      <c r="V352"/>
      <c r="W352"/>
      <c r="X352"/>
      <c r="Y352"/>
      <c r="Z352"/>
      <c r="AA352"/>
      <c r="AB352"/>
      <c r="AC352"/>
      <c r="AD352"/>
      <c r="AE352"/>
      <c r="AF352"/>
      <c r="AG352"/>
      <c r="AH352"/>
      <c r="AI352"/>
      <c r="AJ352"/>
      <c r="AK352"/>
      <c r="AL352"/>
      <c r="AM352"/>
      <c r="AN352"/>
    </row>
    <row r="353" spans="13:40" x14ac:dyDescent="0.4">
      <c r="M353"/>
      <c r="N353" s="1"/>
      <c r="O353" s="1"/>
      <c r="P353" s="1"/>
      <c r="Q353"/>
      <c r="R353"/>
      <c r="S353"/>
      <c r="T353"/>
      <c r="U353"/>
      <c r="V353"/>
      <c r="W353"/>
      <c r="X353"/>
      <c r="Y353"/>
      <c r="Z353"/>
      <c r="AA353"/>
      <c r="AB353"/>
      <c r="AC353"/>
      <c r="AD353"/>
      <c r="AE353"/>
      <c r="AF353"/>
      <c r="AG353"/>
      <c r="AH353"/>
      <c r="AI353"/>
      <c r="AJ353"/>
      <c r="AK353"/>
      <c r="AL353"/>
      <c r="AM353"/>
      <c r="AN353"/>
    </row>
    <row r="354" spans="13:40" x14ac:dyDescent="0.4">
      <c r="M354"/>
      <c r="N354" s="1"/>
      <c r="O354" s="1"/>
      <c r="P354" s="1"/>
      <c r="Q354"/>
      <c r="R354"/>
      <c r="S354"/>
      <c r="T354"/>
      <c r="U354"/>
      <c r="V354"/>
      <c r="W354"/>
      <c r="X354"/>
      <c r="Y354"/>
      <c r="Z354"/>
      <c r="AA354"/>
      <c r="AB354"/>
      <c r="AC354"/>
      <c r="AD354"/>
      <c r="AE354"/>
      <c r="AF354"/>
      <c r="AG354"/>
      <c r="AH354"/>
      <c r="AI354"/>
      <c r="AJ354"/>
      <c r="AK354"/>
      <c r="AL354"/>
      <c r="AM354"/>
      <c r="AN354"/>
    </row>
    <row r="355" spans="13:40" x14ac:dyDescent="0.4">
      <c r="M355"/>
      <c r="N355" s="1"/>
      <c r="O355" s="1"/>
      <c r="P355" s="1"/>
      <c r="Q355"/>
      <c r="R355"/>
      <c r="S355"/>
      <c r="T355"/>
      <c r="U355"/>
      <c r="V355"/>
      <c r="W355"/>
      <c r="X355"/>
      <c r="Y355"/>
      <c r="Z355"/>
      <c r="AA355"/>
      <c r="AB355"/>
      <c r="AC355"/>
      <c r="AD355"/>
      <c r="AE355"/>
      <c r="AF355"/>
      <c r="AG355"/>
      <c r="AH355"/>
      <c r="AI355"/>
      <c r="AJ355"/>
      <c r="AK355"/>
      <c r="AL355"/>
      <c r="AM355"/>
      <c r="AN355"/>
    </row>
    <row r="356" spans="13:40" x14ac:dyDescent="0.4">
      <c r="M356"/>
      <c r="N356" s="1"/>
      <c r="O356" s="1"/>
      <c r="P356" s="1"/>
      <c r="Q356"/>
      <c r="R356"/>
      <c r="S356"/>
      <c r="T356"/>
      <c r="U356"/>
      <c r="V356"/>
      <c r="W356"/>
      <c r="X356"/>
      <c r="Y356"/>
      <c r="Z356"/>
      <c r="AA356"/>
      <c r="AB356"/>
      <c r="AC356"/>
      <c r="AD356"/>
      <c r="AE356"/>
      <c r="AF356"/>
      <c r="AG356"/>
      <c r="AH356"/>
      <c r="AI356"/>
      <c r="AJ356"/>
      <c r="AK356"/>
      <c r="AL356"/>
      <c r="AM356"/>
      <c r="AN356"/>
    </row>
    <row r="357" spans="13:40" x14ac:dyDescent="0.4">
      <c r="M357"/>
      <c r="N357" s="1"/>
      <c r="O357" s="1"/>
      <c r="P357" s="1"/>
      <c r="Q357"/>
      <c r="R357"/>
      <c r="S357"/>
      <c r="T357"/>
      <c r="U357"/>
      <c r="V357"/>
      <c r="W357"/>
      <c r="X357"/>
      <c r="Y357"/>
      <c r="Z357"/>
      <c r="AA357"/>
      <c r="AB357"/>
      <c r="AC357"/>
      <c r="AD357"/>
      <c r="AE357"/>
      <c r="AF357"/>
      <c r="AG357"/>
      <c r="AH357"/>
      <c r="AI357"/>
      <c r="AJ357"/>
      <c r="AK357"/>
      <c r="AL357"/>
      <c r="AM357"/>
      <c r="AN357"/>
    </row>
    <row r="358" spans="13:40" x14ac:dyDescent="0.4">
      <c r="M358"/>
      <c r="N358" s="1"/>
      <c r="O358" s="1"/>
      <c r="P358" s="1"/>
      <c r="Q358"/>
      <c r="R358"/>
      <c r="S358"/>
      <c r="T358"/>
      <c r="U358"/>
      <c r="V358"/>
      <c r="W358"/>
      <c r="X358"/>
      <c r="Y358"/>
      <c r="Z358"/>
      <c r="AA358"/>
      <c r="AB358"/>
      <c r="AC358"/>
      <c r="AD358"/>
      <c r="AE358"/>
      <c r="AF358"/>
      <c r="AG358"/>
      <c r="AH358"/>
      <c r="AI358"/>
      <c r="AJ358"/>
      <c r="AK358"/>
      <c r="AL358"/>
      <c r="AM358"/>
      <c r="AN358"/>
    </row>
    <row r="359" spans="13:40" x14ac:dyDescent="0.4">
      <c r="M359"/>
      <c r="N359" s="1"/>
      <c r="O359" s="1"/>
      <c r="P359" s="1"/>
      <c r="Q359"/>
      <c r="R359"/>
      <c r="S359"/>
      <c r="T359"/>
      <c r="U359"/>
      <c r="V359"/>
      <c r="W359"/>
      <c r="X359"/>
      <c r="Y359"/>
      <c r="Z359"/>
      <c r="AA359"/>
      <c r="AB359"/>
      <c r="AC359"/>
      <c r="AD359"/>
      <c r="AE359"/>
      <c r="AF359"/>
      <c r="AG359"/>
      <c r="AH359"/>
      <c r="AI359"/>
      <c r="AJ359"/>
      <c r="AK359"/>
      <c r="AL359"/>
      <c r="AM359"/>
      <c r="AN359"/>
    </row>
    <row r="360" spans="13:40" x14ac:dyDescent="0.4">
      <c r="M360"/>
      <c r="N360" s="1"/>
      <c r="O360" s="1"/>
      <c r="P360" s="1"/>
      <c r="Q360"/>
      <c r="R360"/>
      <c r="S360"/>
      <c r="T360"/>
      <c r="U360"/>
      <c r="V360"/>
      <c r="W360"/>
      <c r="X360"/>
      <c r="Y360"/>
      <c r="Z360"/>
      <c r="AA360"/>
      <c r="AB360"/>
      <c r="AC360"/>
      <c r="AD360"/>
      <c r="AE360"/>
      <c r="AF360"/>
      <c r="AG360"/>
      <c r="AH360"/>
      <c r="AI360"/>
      <c r="AJ360"/>
      <c r="AK360"/>
      <c r="AL360"/>
      <c r="AM360"/>
      <c r="AN360"/>
    </row>
    <row r="361" spans="13:40" x14ac:dyDescent="0.4">
      <c r="M361"/>
      <c r="N361" s="1"/>
      <c r="O361" s="1"/>
      <c r="P361" s="1"/>
      <c r="Q361"/>
      <c r="R361"/>
      <c r="S361"/>
      <c r="T361"/>
      <c r="U361"/>
      <c r="V361"/>
      <c r="W361"/>
      <c r="X361"/>
      <c r="Y361"/>
      <c r="Z361"/>
      <c r="AA361"/>
      <c r="AB361"/>
      <c r="AC361"/>
      <c r="AD361"/>
      <c r="AE361"/>
      <c r="AF361"/>
      <c r="AG361"/>
      <c r="AH361"/>
      <c r="AI361"/>
      <c r="AJ361"/>
      <c r="AK361"/>
      <c r="AL361"/>
      <c r="AM361"/>
      <c r="AN361"/>
    </row>
    <row r="362" spans="13:40" x14ac:dyDescent="0.4">
      <c r="M362"/>
      <c r="N362" s="1"/>
      <c r="O362" s="1"/>
      <c r="P362" s="1"/>
      <c r="Q362"/>
      <c r="R362"/>
      <c r="S362"/>
      <c r="T362"/>
      <c r="U362"/>
      <c r="V362"/>
      <c r="W362"/>
      <c r="X362"/>
      <c r="Y362"/>
      <c r="Z362"/>
      <c r="AA362"/>
      <c r="AB362"/>
      <c r="AC362"/>
      <c r="AD362"/>
      <c r="AE362"/>
      <c r="AF362"/>
      <c r="AG362"/>
      <c r="AH362"/>
      <c r="AI362"/>
      <c r="AJ362"/>
      <c r="AK362"/>
      <c r="AL362"/>
      <c r="AM362"/>
      <c r="AN362"/>
    </row>
    <row r="363" spans="13:40" x14ac:dyDescent="0.4">
      <c r="M363"/>
      <c r="N363" s="1"/>
      <c r="O363" s="1"/>
      <c r="P363" s="1"/>
      <c r="Q363"/>
      <c r="R363"/>
      <c r="S363"/>
      <c r="T363"/>
      <c r="U363"/>
      <c r="V363"/>
      <c r="W363"/>
      <c r="X363"/>
      <c r="Y363"/>
      <c r="Z363"/>
      <c r="AA363"/>
      <c r="AB363"/>
      <c r="AC363"/>
      <c r="AD363"/>
      <c r="AE363"/>
      <c r="AF363"/>
      <c r="AG363"/>
      <c r="AH363"/>
      <c r="AI363"/>
      <c r="AJ363"/>
      <c r="AK363"/>
      <c r="AL363"/>
      <c r="AM363"/>
      <c r="AN363"/>
    </row>
    <row r="364" spans="13:40" x14ac:dyDescent="0.4">
      <c r="M364"/>
      <c r="N364" s="1"/>
      <c r="O364" s="1"/>
      <c r="P364" s="1"/>
      <c r="Q364"/>
      <c r="R364"/>
      <c r="S364"/>
      <c r="T364"/>
      <c r="U364"/>
      <c r="V364"/>
      <c r="W364"/>
      <c r="X364"/>
      <c r="Y364"/>
      <c r="Z364"/>
      <c r="AA364"/>
      <c r="AB364"/>
      <c r="AC364"/>
      <c r="AD364"/>
      <c r="AE364"/>
      <c r="AF364"/>
      <c r="AG364"/>
      <c r="AH364"/>
      <c r="AI364"/>
      <c r="AJ364"/>
      <c r="AK364"/>
      <c r="AL364"/>
      <c r="AM364"/>
      <c r="AN364"/>
    </row>
    <row r="365" spans="13:40" x14ac:dyDescent="0.4">
      <c r="M365"/>
      <c r="N365" s="1"/>
      <c r="O365" s="1"/>
      <c r="P365" s="1"/>
      <c r="Q365"/>
      <c r="R365"/>
      <c r="S365"/>
      <c r="T365"/>
      <c r="U365"/>
      <c r="V365"/>
      <c r="W365"/>
      <c r="X365"/>
      <c r="Y365"/>
      <c r="Z365"/>
      <c r="AA365"/>
      <c r="AB365"/>
      <c r="AC365"/>
      <c r="AD365"/>
      <c r="AE365"/>
      <c r="AF365"/>
      <c r="AG365"/>
      <c r="AH365"/>
      <c r="AI365"/>
      <c r="AJ365"/>
      <c r="AK365"/>
      <c r="AL365"/>
      <c r="AM365"/>
      <c r="AN365"/>
    </row>
    <row r="366" spans="13:40" x14ac:dyDescent="0.4">
      <c r="M366"/>
      <c r="N366" s="1"/>
      <c r="O366" s="1"/>
      <c r="P366" s="1"/>
      <c r="Q366"/>
      <c r="R366"/>
      <c r="S366"/>
      <c r="T366"/>
      <c r="U366"/>
      <c r="V366"/>
      <c r="W366"/>
      <c r="X366"/>
      <c r="Y366"/>
      <c r="Z366"/>
      <c r="AA366"/>
      <c r="AB366"/>
      <c r="AC366"/>
      <c r="AD366"/>
      <c r="AE366"/>
      <c r="AF366"/>
      <c r="AG366"/>
      <c r="AH366"/>
      <c r="AI366"/>
      <c r="AJ366"/>
      <c r="AK366"/>
      <c r="AL366"/>
      <c r="AM366"/>
      <c r="AN366"/>
    </row>
    <row r="367" spans="13:40" x14ac:dyDescent="0.4">
      <c r="M367"/>
      <c r="N367" s="1"/>
      <c r="O367" s="1"/>
      <c r="P367" s="1"/>
      <c r="Q367"/>
      <c r="R367"/>
      <c r="S367"/>
      <c r="T367"/>
      <c r="U367"/>
      <c r="V367"/>
      <c r="W367"/>
      <c r="X367"/>
      <c r="Y367"/>
      <c r="Z367"/>
      <c r="AA367"/>
      <c r="AB367"/>
      <c r="AC367"/>
      <c r="AD367"/>
      <c r="AE367"/>
      <c r="AF367"/>
      <c r="AG367"/>
      <c r="AH367"/>
      <c r="AI367"/>
      <c r="AJ367"/>
      <c r="AK367"/>
      <c r="AL367"/>
      <c r="AM367"/>
      <c r="AN367"/>
    </row>
    <row r="368" spans="13:40" x14ac:dyDescent="0.4">
      <c r="M368"/>
      <c r="N368" s="1"/>
      <c r="O368" s="1"/>
      <c r="P368" s="1"/>
      <c r="Q368"/>
      <c r="R368"/>
      <c r="S368"/>
      <c r="T368"/>
      <c r="U368"/>
      <c r="V368"/>
      <c r="W368"/>
      <c r="X368"/>
      <c r="Y368"/>
      <c r="Z368"/>
      <c r="AA368"/>
      <c r="AB368"/>
      <c r="AC368"/>
      <c r="AD368"/>
      <c r="AE368"/>
      <c r="AF368"/>
      <c r="AG368"/>
      <c r="AH368"/>
      <c r="AI368"/>
      <c r="AJ368"/>
      <c r="AK368"/>
      <c r="AL368"/>
      <c r="AM368"/>
      <c r="AN368"/>
    </row>
    <row r="369" spans="13:40" x14ac:dyDescent="0.4">
      <c r="M369"/>
      <c r="N369" s="1"/>
      <c r="O369" s="1"/>
      <c r="P369" s="1"/>
      <c r="Q369"/>
      <c r="R369"/>
      <c r="S369"/>
      <c r="T369"/>
      <c r="U369"/>
      <c r="V369"/>
      <c r="W369"/>
      <c r="X369"/>
      <c r="Y369"/>
      <c r="Z369"/>
      <c r="AA369"/>
      <c r="AB369"/>
      <c r="AC369"/>
      <c r="AD369"/>
      <c r="AE369"/>
      <c r="AF369"/>
      <c r="AG369"/>
      <c r="AH369"/>
      <c r="AI369"/>
      <c r="AJ369"/>
      <c r="AK369"/>
      <c r="AL369"/>
      <c r="AM369"/>
      <c r="AN369"/>
    </row>
    <row r="370" spans="13:40" x14ac:dyDescent="0.4">
      <c r="M370"/>
      <c r="N370" s="1"/>
      <c r="O370" s="1"/>
      <c r="P370" s="1"/>
      <c r="Q370"/>
      <c r="R370"/>
      <c r="S370"/>
      <c r="T370"/>
      <c r="U370"/>
      <c r="V370"/>
      <c r="W370"/>
      <c r="X370"/>
      <c r="Y370"/>
      <c r="Z370"/>
      <c r="AA370"/>
      <c r="AB370"/>
      <c r="AC370"/>
      <c r="AD370"/>
      <c r="AE370"/>
      <c r="AF370"/>
      <c r="AG370"/>
      <c r="AH370"/>
      <c r="AI370"/>
      <c r="AJ370"/>
      <c r="AK370"/>
      <c r="AL370"/>
      <c r="AM370"/>
      <c r="AN370"/>
    </row>
    <row r="371" spans="13:40" x14ac:dyDescent="0.4">
      <c r="M371"/>
      <c r="N371" s="1"/>
      <c r="O371" s="1"/>
      <c r="P371" s="1"/>
      <c r="Q371"/>
      <c r="R371"/>
      <c r="S371"/>
      <c r="T371"/>
      <c r="U371"/>
      <c r="V371"/>
      <c r="W371"/>
      <c r="X371"/>
      <c r="Y371"/>
      <c r="Z371"/>
      <c r="AA371"/>
      <c r="AB371"/>
      <c r="AC371"/>
      <c r="AD371"/>
      <c r="AE371"/>
      <c r="AF371"/>
      <c r="AG371"/>
      <c r="AH371"/>
      <c r="AI371"/>
      <c r="AJ371"/>
      <c r="AK371"/>
      <c r="AL371"/>
      <c r="AM371"/>
      <c r="AN371"/>
    </row>
    <row r="372" spans="13:40" x14ac:dyDescent="0.4">
      <c r="M372"/>
      <c r="N372" s="1"/>
      <c r="O372" s="1"/>
      <c r="P372" s="1"/>
      <c r="Q372"/>
      <c r="R372"/>
      <c r="S372"/>
      <c r="T372"/>
      <c r="U372"/>
      <c r="V372"/>
      <c r="W372"/>
      <c r="X372"/>
      <c r="Y372"/>
      <c r="Z372"/>
      <c r="AA372"/>
      <c r="AB372"/>
      <c r="AC372"/>
      <c r="AD372"/>
      <c r="AE372"/>
      <c r="AF372"/>
      <c r="AG372"/>
      <c r="AH372"/>
      <c r="AI372"/>
      <c r="AJ372"/>
      <c r="AK372"/>
      <c r="AL372"/>
      <c r="AM372"/>
      <c r="AN372"/>
    </row>
    <row r="373" spans="13:40" x14ac:dyDescent="0.4">
      <c r="M373"/>
      <c r="N373" s="1"/>
      <c r="O373" s="1"/>
      <c r="P373" s="1"/>
      <c r="Q373"/>
      <c r="R373"/>
      <c r="S373"/>
      <c r="T373"/>
      <c r="U373"/>
      <c r="V373"/>
      <c r="W373"/>
      <c r="X373"/>
      <c r="Y373"/>
      <c r="Z373"/>
      <c r="AA373"/>
      <c r="AB373"/>
      <c r="AC373"/>
      <c r="AD373"/>
      <c r="AE373"/>
      <c r="AF373"/>
      <c r="AG373"/>
      <c r="AH373"/>
      <c r="AI373"/>
      <c r="AJ373"/>
      <c r="AK373"/>
      <c r="AL373"/>
      <c r="AM373"/>
      <c r="AN373"/>
    </row>
    <row r="374" spans="13:40" x14ac:dyDescent="0.4">
      <c r="M374"/>
      <c r="N374" s="1"/>
      <c r="O374" s="1"/>
      <c r="P374" s="1"/>
      <c r="Q374"/>
      <c r="R374"/>
      <c r="S374"/>
      <c r="T374"/>
      <c r="U374"/>
      <c r="V374"/>
      <c r="W374"/>
      <c r="X374"/>
      <c r="Y374"/>
      <c r="Z374"/>
      <c r="AA374"/>
      <c r="AB374"/>
      <c r="AC374"/>
      <c r="AD374"/>
      <c r="AE374"/>
      <c r="AF374"/>
      <c r="AG374"/>
      <c r="AH374"/>
      <c r="AI374"/>
      <c r="AJ374"/>
      <c r="AK374"/>
      <c r="AL374"/>
      <c r="AM374"/>
      <c r="AN374"/>
    </row>
    <row r="375" spans="13:40" x14ac:dyDescent="0.4">
      <c r="M375"/>
      <c r="N375" s="1"/>
      <c r="O375" s="1"/>
      <c r="P375" s="1"/>
      <c r="Q375"/>
      <c r="R375"/>
      <c r="S375"/>
      <c r="T375"/>
      <c r="U375"/>
      <c r="V375"/>
      <c r="W375"/>
      <c r="X375"/>
      <c r="Y375"/>
      <c r="Z375"/>
      <c r="AA375"/>
      <c r="AB375"/>
      <c r="AC375"/>
      <c r="AD375"/>
      <c r="AE375"/>
      <c r="AF375"/>
      <c r="AG375"/>
      <c r="AH375"/>
      <c r="AI375"/>
      <c r="AJ375"/>
      <c r="AK375"/>
      <c r="AL375"/>
      <c r="AM375"/>
      <c r="AN375"/>
    </row>
    <row r="376" spans="13:40" x14ac:dyDescent="0.4">
      <c r="M376"/>
      <c r="N376" s="1"/>
      <c r="O376" s="1"/>
      <c r="P376" s="1"/>
      <c r="Q376"/>
      <c r="R376"/>
      <c r="S376"/>
      <c r="T376"/>
      <c r="U376"/>
      <c r="V376"/>
      <c r="W376"/>
      <c r="X376"/>
      <c r="Y376"/>
      <c r="Z376"/>
      <c r="AA376"/>
      <c r="AB376"/>
      <c r="AC376"/>
      <c r="AD376"/>
      <c r="AE376"/>
      <c r="AF376"/>
      <c r="AG376"/>
      <c r="AH376"/>
      <c r="AI376"/>
      <c r="AJ376"/>
      <c r="AK376"/>
      <c r="AL376"/>
      <c r="AM376"/>
      <c r="AN376"/>
    </row>
    <row r="377" spans="13:40" x14ac:dyDescent="0.4">
      <c r="M377"/>
      <c r="N377" s="1"/>
      <c r="O377" s="1"/>
      <c r="P377" s="1"/>
      <c r="Q377"/>
      <c r="R377"/>
      <c r="S377"/>
      <c r="T377"/>
      <c r="U377"/>
      <c r="V377"/>
      <c r="W377"/>
      <c r="X377"/>
      <c r="Y377"/>
      <c r="Z377"/>
      <c r="AA377"/>
      <c r="AB377"/>
      <c r="AC377"/>
      <c r="AD377"/>
      <c r="AE377"/>
      <c r="AF377"/>
      <c r="AG377"/>
      <c r="AH377"/>
      <c r="AI377"/>
      <c r="AJ377"/>
      <c r="AK377"/>
      <c r="AL377"/>
      <c r="AM377"/>
      <c r="AN377"/>
    </row>
    <row r="378" spans="13:40" x14ac:dyDescent="0.4">
      <c r="M378"/>
      <c r="N378" s="1"/>
      <c r="O378" s="1"/>
      <c r="P378" s="1"/>
      <c r="Q378"/>
      <c r="R378"/>
      <c r="S378"/>
      <c r="T378"/>
      <c r="U378"/>
      <c r="V378"/>
      <c r="W378"/>
      <c r="X378"/>
      <c r="Y378"/>
      <c r="Z378"/>
      <c r="AA378"/>
      <c r="AB378"/>
      <c r="AC378"/>
      <c r="AD378"/>
      <c r="AE378"/>
      <c r="AF378"/>
      <c r="AG378"/>
      <c r="AH378"/>
      <c r="AI378"/>
      <c r="AJ378"/>
      <c r="AK378"/>
      <c r="AL378"/>
      <c r="AM378"/>
      <c r="AN378"/>
    </row>
    <row r="379" spans="13:40" x14ac:dyDescent="0.4">
      <c r="M379"/>
      <c r="N379" s="1"/>
      <c r="O379" s="1"/>
      <c r="P379" s="1"/>
      <c r="Q379"/>
      <c r="R379"/>
      <c r="S379"/>
      <c r="T379"/>
      <c r="U379"/>
      <c r="V379"/>
      <c r="W379"/>
      <c r="X379"/>
      <c r="Y379"/>
      <c r="Z379"/>
      <c r="AA379"/>
      <c r="AB379"/>
      <c r="AC379"/>
      <c r="AD379"/>
      <c r="AE379"/>
      <c r="AF379"/>
      <c r="AG379"/>
      <c r="AH379"/>
      <c r="AI379"/>
      <c r="AJ379"/>
      <c r="AK379"/>
      <c r="AL379"/>
      <c r="AM379"/>
      <c r="AN379"/>
    </row>
    <row r="380" spans="13:40" x14ac:dyDescent="0.4">
      <c r="M380"/>
      <c r="N380" s="1"/>
      <c r="O380" s="1"/>
      <c r="P380" s="1"/>
      <c r="Q380"/>
      <c r="R380"/>
      <c r="S380"/>
      <c r="T380"/>
      <c r="U380"/>
      <c r="V380"/>
      <c r="W380"/>
      <c r="X380"/>
      <c r="Y380"/>
      <c r="Z380"/>
      <c r="AA380"/>
      <c r="AB380"/>
      <c r="AC380"/>
      <c r="AD380"/>
      <c r="AE380"/>
      <c r="AF380"/>
      <c r="AG380"/>
      <c r="AH380"/>
      <c r="AI380"/>
      <c r="AJ380"/>
      <c r="AK380"/>
      <c r="AL380"/>
      <c r="AM380"/>
      <c r="AN380"/>
    </row>
    <row r="381" spans="13:40" x14ac:dyDescent="0.4">
      <c r="M381"/>
      <c r="N381" s="1"/>
      <c r="O381" s="1"/>
      <c r="P381" s="1"/>
      <c r="Q381"/>
      <c r="R381"/>
      <c r="S381"/>
      <c r="T381"/>
      <c r="U381"/>
      <c r="V381"/>
      <c r="W381"/>
      <c r="X381"/>
      <c r="Y381"/>
      <c r="Z381"/>
      <c r="AA381"/>
      <c r="AB381"/>
      <c r="AC381"/>
      <c r="AD381"/>
      <c r="AE381"/>
      <c r="AF381"/>
      <c r="AG381"/>
      <c r="AH381"/>
      <c r="AI381"/>
      <c r="AJ381"/>
      <c r="AK381"/>
      <c r="AL381"/>
      <c r="AM381"/>
      <c r="AN381"/>
    </row>
    <row r="382" spans="13:40" x14ac:dyDescent="0.4">
      <c r="M382"/>
      <c r="N382" s="1"/>
      <c r="O382" s="1"/>
      <c r="P382" s="1"/>
      <c r="Q382"/>
      <c r="R382"/>
      <c r="S382"/>
      <c r="T382"/>
      <c r="U382"/>
      <c r="V382"/>
      <c r="W382"/>
      <c r="X382"/>
      <c r="Y382"/>
      <c r="Z382"/>
      <c r="AA382"/>
      <c r="AB382"/>
      <c r="AC382"/>
      <c r="AD382"/>
      <c r="AE382"/>
      <c r="AF382"/>
      <c r="AG382"/>
      <c r="AH382"/>
      <c r="AI382"/>
      <c r="AJ382"/>
      <c r="AK382"/>
      <c r="AL382"/>
      <c r="AM382"/>
      <c r="AN382"/>
    </row>
    <row r="383" spans="13:40" x14ac:dyDescent="0.4">
      <c r="M383"/>
      <c r="N383" s="1"/>
      <c r="O383" s="1"/>
      <c r="P383" s="1"/>
      <c r="Q383"/>
      <c r="R383"/>
      <c r="S383"/>
      <c r="T383"/>
      <c r="U383"/>
      <c r="V383"/>
      <c r="W383"/>
      <c r="X383"/>
      <c r="Y383"/>
      <c r="Z383"/>
      <c r="AA383"/>
      <c r="AB383"/>
      <c r="AC383"/>
      <c r="AD383"/>
      <c r="AE383"/>
      <c r="AF383"/>
      <c r="AG383"/>
      <c r="AH383"/>
      <c r="AI383"/>
      <c r="AJ383"/>
      <c r="AK383"/>
      <c r="AL383"/>
      <c r="AM383"/>
      <c r="AN383"/>
    </row>
    <row r="384" spans="13:40" x14ac:dyDescent="0.4">
      <c r="M384"/>
      <c r="N384" s="1"/>
      <c r="O384" s="1"/>
      <c r="P384" s="1"/>
      <c r="Q384"/>
      <c r="R384"/>
      <c r="S384"/>
      <c r="T384"/>
      <c r="U384"/>
      <c r="V384"/>
      <c r="W384"/>
      <c r="X384"/>
      <c r="Y384"/>
      <c r="Z384"/>
      <c r="AA384"/>
      <c r="AB384"/>
      <c r="AC384"/>
      <c r="AD384"/>
      <c r="AE384"/>
      <c r="AF384"/>
      <c r="AG384"/>
      <c r="AH384"/>
      <c r="AI384"/>
      <c r="AJ384"/>
      <c r="AK384"/>
      <c r="AL384"/>
      <c r="AM384"/>
      <c r="AN384"/>
    </row>
    <row r="385" spans="13:40" x14ac:dyDescent="0.4">
      <c r="M385"/>
      <c r="N385" s="1"/>
      <c r="O385" s="1"/>
      <c r="P385" s="1"/>
      <c r="Q385"/>
      <c r="R385"/>
      <c r="S385"/>
      <c r="T385"/>
      <c r="U385"/>
      <c r="V385"/>
      <c r="W385"/>
      <c r="X385"/>
      <c r="Y385"/>
      <c r="Z385"/>
      <c r="AA385"/>
      <c r="AB385"/>
      <c r="AC385"/>
      <c r="AD385"/>
      <c r="AE385"/>
      <c r="AF385"/>
      <c r="AG385"/>
      <c r="AH385"/>
      <c r="AI385"/>
      <c r="AJ385"/>
      <c r="AK385"/>
      <c r="AL385"/>
      <c r="AM385"/>
      <c r="AN385"/>
    </row>
    <row r="386" spans="13:40" x14ac:dyDescent="0.4">
      <c r="M386"/>
      <c r="N386" s="1"/>
      <c r="O386" s="1"/>
      <c r="P386" s="1"/>
      <c r="Q386"/>
      <c r="R386"/>
      <c r="S386"/>
      <c r="T386"/>
      <c r="U386"/>
      <c r="V386"/>
      <c r="W386"/>
      <c r="X386"/>
      <c r="Y386"/>
      <c r="Z386"/>
      <c r="AA386"/>
      <c r="AB386"/>
      <c r="AC386"/>
      <c r="AD386"/>
      <c r="AE386"/>
      <c r="AF386"/>
      <c r="AG386"/>
      <c r="AH386"/>
      <c r="AI386"/>
      <c r="AJ386"/>
      <c r="AK386"/>
      <c r="AL386"/>
      <c r="AM386"/>
      <c r="AN386"/>
    </row>
    <row r="387" spans="13:40" x14ac:dyDescent="0.4">
      <c r="M387"/>
      <c r="N387" s="1"/>
      <c r="O387" s="1"/>
      <c r="P387" s="1"/>
      <c r="Q387"/>
      <c r="R387"/>
      <c r="S387"/>
      <c r="T387"/>
      <c r="U387"/>
      <c r="V387"/>
      <c r="W387"/>
      <c r="X387"/>
      <c r="Y387"/>
      <c r="Z387"/>
      <c r="AA387"/>
      <c r="AB387"/>
      <c r="AC387"/>
      <c r="AD387"/>
      <c r="AE387"/>
      <c r="AF387"/>
      <c r="AG387"/>
      <c r="AH387"/>
      <c r="AI387"/>
      <c r="AJ387"/>
      <c r="AK387"/>
      <c r="AL387"/>
      <c r="AM387"/>
      <c r="AN387"/>
    </row>
    <row r="388" spans="13:40" x14ac:dyDescent="0.4">
      <c r="M388"/>
      <c r="N388" s="1"/>
      <c r="O388" s="1"/>
      <c r="P388" s="1"/>
      <c r="Q388"/>
      <c r="R388"/>
      <c r="S388"/>
      <c r="T388"/>
      <c r="U388"/>
      <c r="V388"/>
      <c r="W388"/>
      <c r="X388"/>
      <c r="Y388"/>
      <c r="Z388"/>
      <c r="AA388"/>
      <c r="AB388"/>
      <c r="AC388"/>
      <c r="AD388"/>
      <c r="AE388"/>
      <c r="AF388"/>
      <c r="AG388"/>
      <c r="AH388"/>
      <c r="AI388"/>
      <c r="AJ388"/>
      <c r="AK388"/>
      <c r="AL388"/>
      <c r="AM388"/>
      <c r="AN388"/>
    </row>
    <row r="389" spans="13:40" x14ac:dyDescent="0.4">
      <c r="M389"/>
      <c r="N389" s="1"/>
      <c r="O389" s="1"/>
      <c r="P389" s="1"/>
      <c r="Q389"/>
      <c r="R389"/>
      <c r="S389"/>
      <c r="T389"/>
      <c r="U389"/>
      <c r="V389"/>
      <c r="W389"/>
      <c r="X389"/>
      <c r="Y389"/>
      <c r="Z389"/>
      <c r="AA389"/>
      <c r="AB389"/>
      <c r="AC389"/>
      <c r="AD389"/>
      <c r="AE389"/>
      <c r="AF389"/>
      <c r="AG389"/>
      <c r="AH389"/>
      <c r="AI389"/>
      <c r="AJ389"/>
      <c r="AK389"/>
      <c r="AL389"/>
      <c r="AM389"/>
      <c r="AN389"/>
    </row>
    <row r="390" spans="13:40" x14ac:dyDescent="0.4">
      <c r="M390"/>
      <c r="N390" s="1"/>
      <c r="O390" s="1"/>
      <c r="P390" s="1"/>
      <c r="Q390"/>
      <c r="R390"/>
      <c r="S390"/>
      <c r="T390"/>
      <c r="U390"/>
      <c r="V390"/>
      <c r="W390"/>
      <c r="X390"/>
      <c r="Y390"/>
      <c r="Z390"/>
      <c r="AA390"/>
      <c r="AB390"/>
      <c r="AC390"/>
      <c r="AD390"/>
      <c r="AE390"/>
      <c r="AF390"/>
      <c r="AG390"/>
      <c r="AH390"/>
      <c r="AI390"/>
      <c r="AJ390"/>
      <c r="AK390"/>
      <c r="AL390"/>
      <c r="AM390"/>
      <c r="AN390"/>
    </row>
    <row r="391" spans="13:40" x14ac:dyDescent="0.4">
      <c r="M391"/>
      <c r="N391" s="1"/>
      <c r="O391" s="1"/>
      <c r="P391" s="1"/>
      <c r="Q391"/>
      <c r="R391"/>
      <c r="S391"/>
      <c r="T391"/>
      <c r="U391"/>
      <c r="V391"/>
      <c r="W391"/>
      <c r="X391"/>
      <c r="Y391"/>
      <c r="Z391"/>
      <c r="AA391"/>
      <c r="AB391"/>
      <c r="AC391"/>
      <c r="AD391"/>
      <c r="AE391"/>
      <c r="AF391"/>
      <c r="AG391"/>
      <c r="AH391"/>
      <c r="AI391"/>
      <c r="AJ391"/>
      <c r="AK391"/>
      <c r="AL391"/>
      <c r="AM391"/>
      <c r="AN391"/>
    </row>
    <row r="392" spans="13:40" x14ac:dyDescent="0.4">
      <c r="M392"/>
      <c r="N392" s="1"/>
      <c r="O392" s="1"/>
      <c r="P392" s="1"/>
      <c r="Q392"/>
      <c r="R392"/>
      <c r="S392"/>
      <c r="T392"/>
      <c r="U392"/>
      <c r="V392"/>
      <c r="W392"/>
      <c r="X392"/>
      <c r="Y392"/>
      <c r="Z392"/>
      <c r="AA392"/>
      <c r="AB392"/>
      <c r="AC392"/>
      <c r="AD392"/>
      <c r="AE392"/>
      <c r="AF392"/>
      <c r="AG392"/>
      <c r="AH392"/>
      <c r="AI392"/>
      <c r="AJ392"/>
      <c r="AK392"/>
      <c r="AL392"/>
      <c r="AM392"/>
      <c r="AN392"/>
    </row>
    <row r="393" spans="13:40" x14ac:dyDescent="0.4">
      <c r="M393"/>
      <c r="N393" s="1"/>
      <c r="O393" s="1"/>
      <c r="P393" s="1"/>
      <c r="Q393"/>
      <c r="R393"/>
      <c r="S393"/>
      <c r="T393"/>
      <c r="U393"/>
      <c r="V393"/>
      <c r="W393"/>
      <c r="X393"/>
      <c r="Y393"/>
      <c r="Z393"/>
      <c r="AA393"/>
      <c r="AB393"/>
      <c r="AC393"/>
      <c r="AD393"/>
      <c r="AE393"/>
      <c r="AF393"/>
      <c r="AG393"/>
      <c r="AH393"/>
      <c r="AI393"/>
      <c r="AJ393"/>
      <c r="AK393"/>
      <c r="AL393"/>
      <c r="AM393"/>
      <c r="AN393"/>
    </row>
    <row r="394" spans="13:40" x14ac:dyDescent="0.4">
      <c r="M394"/>
      <c r="N394" s="1"/>
      <c r="O394" s="1"/>
      <c r="P394" s="1"/>
      <c r="Q394"/>
      <c r="R394"/>
      <c r="S394"/>
      <c r="T394"/>
      <c r="U394"/>
      <c r="V394"/>
      <c r="W394"/>
      <c r="X394"/>
      <c r="Y394"/>
      <c r="Z394"/>
      <c r="AA394"/>
      <c r="AB394"/>
      <c r="AC394"/>
      <c r="AD394"/>
      <c r="AE394"/>
      <c r="AF394"/>
      <c r="AG394"/>
      <c r="AH394"/>
      <c r="AI394"/>
      <c r="AJ394"/>
      <c r="AK394"/>
      <c r="AL394"/>
      <c r="AM394"/>
      <c r="AN394"/>
    </row>
    <row r="395" spans="13:40" x14ac:dyDescent="0.4">
      <c r="M395"/>
      <c r="N395" s="1"/>
      <c r="O395" s="1"/>
      <c r="P395" s="1"/>
      <c r="Q395"/>
      <c r="R395"/>
      <c r="S395"/>
      <c r="T395"/>
      <c r="U395"/>
      <c r="V395"/>
      <c r="W395"/>
      <c r="X395"/>
      <c r="Y395"/>
      <c r="Z395"/>
      <c r="AA395"/>
      <c r="AB395"/>
      <c r="AC395"/>
      <c r="AD395"/>
      <c r="AE395"/>
      <c r="AF395"/>
      <c r="AG395"/>
      <c r="AH395"/>
      <c r="AI395"/>
      <c r="AJ395"/>
      <c r="AK395"/>
      <c r="AL395"/>
      <c r="AM395"/>
      <c r="AN395"/>
    </row>
    <row r="396" spans="13:40" x14ac:dyDescent="0.4">
      <c r="M396"/>
      <c r="N396" s="1"/>
      <c r="O396" s="1"/>
      <c r="P396" s="1"/>
      <c r="Q396"/>
      <c r="R396"/>
      <c r="S396"/>
      <c r="T396"/>
      <c r="U396"/>
      <c r="V396"/>
      <c r="W396"/>
      <c r="X396"/>
      <c r="Y396"/>
      <c r="Z396"/>
      <c r="AA396"/>
      <c r="AB396"/>
      <c r="AC396"/>
      <c r="AD396"/>
      <c r="AE396"/>
      <c r="AF396"/>
      <c r="AG396"/>
      <c r="AH396"/>
      <c r="AI396"/>
      <c r="AJ396"/>
      <c r="AK396"/>
      <c r="AL396"/>
      <c r="AM396"/>
      <c r="AN396"/>
    </row>
    <row r="397" spans="13:40" x14ac:dyDescent="0.4">
      <c r="M397"/>
      <c r="N397" s="1"/>
      <c r="O397" s="1"/>
      <c r="P397" s="1"/>
      <c r="Q397"/>
      <c r="R397"/>
      <c r="S397"/>
      <c r="T397"/>
      <c r="U397"/>
      <c r="V397"/>
      <c r="W397"/>
      <c r="X397"/>
      <c r="Y397"/>
      <c r="Z397"/>
      <c r="AA397"/>
      <c r="AB397"/>
      <c r="AC397"/>
      <c r="AD397"/>
      <c r="AE397"/>
      <c r="AF397"/>
      <c r="AG397"/>
      <c r="AH397"/>
      <c r="AI397"/>
      <c r="AJ397"/>
      <c r="AK397"/>
      <c r="AL397"/>
      <c r="AM397"/>
      <c r="AN397"/>
    </row>
    <row r="398" spans="13:40" x14ac:dyDescent="0.4">
      <c r="M398"/>
      <c r="N398" s="1"/>
      <c r="O398" s="1"/>
      <c r="P398" s="1"/>
      <c r="Q398"/>
      <c r="R398"/>
      <c r="S398"/>
      <c r="T398"/>
      <c r="U398"/>
      <c r="V398"/>
      <c r="W398"/>
      <c r="X398"/>
      <c r="Y398"/>
      <c r="Z398"/>
      <c r="AA398"/>
      <c r="AB398"/>
      <c r="AC398"/>
      <c r="AD398"/>
      <c r="AE398"/>
      <c r="AF398"/>
      <c r="AG398"/>
      <c r="AH398"/>
      <c r="AI398"/>
      <c r="AJ398"/>
      <c r="AK398"/>
      <c r="AL398"/>
      <c r="AM398"/>
      <c r="AN398"/>
    </row>
    <row r="399" spans="13:40" x14ac:dyDescent="0.4">
      <c r="M399"/>
      <c r="N399" s="1"/>
      <c r="O399" s="1"/>
      <c r="P399" s="1"/>
      <c r="Q399"/>
      <c r="R399"/>
      <c r="S399"/>
      <c r="T399"/>
      <c r="U399"/>
      <c r="V399"/>
      <c r="W399"/>
      <c r="X399"/>
      <c r="Y399"/>
      <c r="Z399"/>
      <c r="AA399"/>
      <c r="AB399"/>
      <c r="AC399"/>
      <c r="AD399"/>
      <c r="AE399"/>
      <c r="AF399"/>
      <c r="AG399"/>
      <c r="AH399"/>
      <c r="AI399"/>
      <c r="AJ399"/>
      <c r="AK399"/>
      <c r="AL399"/>
      <c r="AM399"/>
      <c r="AN399"/>
    </row>
    <row r="400" spans="13:40" x14ac:dyDescent="0.4">
      <c r="M400"/>
      <c r="N400" s="1"/>
      <c r="O400" s="1"/>
      <c r="P400" s="1"/>
      <c r="Q400"/>
      <c r="R400"/>
      <c r="S400"/>
      <c r="T400"/>
      <c r="U400"/>
      <c r="V400"/>
      <c r="W400"/>
      <c r="X400"/>
      <c r="Y400"/>
      <c r="Z400"/>
      <c r="AA400"/>
      <c r="AB400"/>
      <c r="AC400"/>
      <c r="AD400"/>
      <c r="AE400"/>
      <c r="AF400"/>
      <c r="AG400"/>
      <c r="AH400"/>
      <c r="AI400"/>
      <c r="AJ400"/>
      <c r="AK400"/>
      <c r="AL400"/>
      <c r="AM400"/>
      <c r="AN400"/>
    </row>
    <row r="401" spans="13:40" x14ac:dyDescent="0.4">
      <c r="M401"/>
      <c r="N401" s="1"/>
      <c r="O401" s="1"/>
      <c r="P401" s="1"/>
      <c r="Q401"/>
      <c r="R401"/>
      <c r="S401"/>
      <c r="T401"/>
      <c r="U401"/>
      <c r="V401"/>
      <c r="W401"/>
      <c r="X401"/>
      <c r="Y401"/>
      <c r="Z401"/>
      <c r="AA401"/>
      <c r="AB401"/>
      <c r="AC401"/>
      <c r="AD401"/>
      <c r="AE401"/>
      <c r="AF401"/>
      <c r="AG401"/>
      <c r="AH401"/>
      <c r="AI401"/>
      <c r="AJ401"/>
      <c r="AK401"/>
      <c r="AL401"/>
      <c r="AM401"/>
      <c r="AN401"/>
    </row>
    <row r="402" spans="13:40" x14ac:dyDescent="0.4">
      <c r="M402"/>
      <c r="N402" s="1"/>
      <c r="O402" s="1"/>
      <c r="P402" s="1"/>
      <c r="Q402"/>
      <c r="R402"/>
      <c r="S402"/>
      <c r="T402"/>
      <c r="U402"/>
      <c r="V402"/>
      <c r="W402"/>
      <c r="X402"/>
      <c r="Y402"/>
      <c r="Z402"/>
      <c r="AA402"/>
      <c r="AB402"/>
      <c r="AC402"/>
      <c r="AD402"/>
      <c r="AE402"/>
      <c r="AF402"/>
      <c r="AG402"/>
      <c r="AH402"/>
      <c r="AI402"/>
      <c r="AJ402"/>
      <c r="AK402"/>
      <c r="AL402"/>
      <c r="AM402"/>
      <c r="AN402"/>
    </row>
    <row r="403" spans="13:40" x14ac:dyDescent="0.4">
      <c r="M403"/>
      <c r="N403" s="1"/>
      <c r="O403" s="1"/>
      <c r="P403" s="1"/>
      <c r="Q403"/>
      <c r="R403"/>
      <c r="S403"/>
      <c r="T403"/>
      <c r="U403"/>
      <c r="V403"/>
      <c r="W403"/>
      <c r="X403"/>
      <c r="Y403"/>
      <c r="Z403"/>
      <c r="AA403"/>
      <c r="AB403"/>
      <c r="AC403"/>
      <c r="AD403"/>
      <c r="AE403"/>
      <c r="AF403"/>
      <c r="AG403"/>
      <c r="AH403"/>
      <c r="AI403"/>
      <c r="AJ403"/>
      <c r="AK403"/>
      <c r="AL403"/>
      <c r="AM403"/>
      <c r="AN403"/>
    </row>
    <row r="404" spans="13:40" x14ac:dyDescent="0.4">
      <c r="M404"/>
      <c r="N404" s="1"/>
      <c r="O404" s="1"/>
      <c r="P404" s="1"/>
      <c r="Q404"/>
      <c r="R404"/>
      <c r="S404"/>
      <c r="T404"/>
      <c r="U404"/>
      <c r="V404"/>
      <c r="W404"/>
      <c r="X404"/>
      <c r="Y404"/>
      <c r="Z404"/>
      <c r="AA404"/>
      <c r="AB404"/>
      <c r="AC404"/>
      <c r="AD404"/>
      <c r="AE404"/>
      <c r="AF404"/>
      <c r="AG404"/>
      <c r="AH404"/>
      <c r="AI404"/>
      <c r="AJ404"/>
      <c r="AK404"/>
      <c r="AL404"/>
      <c r="AM404"/>
      <c r="AN404"/>
    </row>
    <row r="405" spans="13:40" x14ac:dyDescent="0.4">
      <c r="M405"/>
      <c r="N405" s="1"/>
      <c r="O405" s="1"/>
      <c r="P405" s="1"/>
      <c r="Q405"/>
      <c r="R405"/>
      <c r="S405"/>
      <c r="T405"/>
      <c r="U405"/>
      <c r="V405"/>
      <c r="W405"/>
      <c r="X405"/>
      <c r="Y405"/>
      <c r="Z405"/>
      <c r="AA405"/>
      <c r="AB405"/>
      <c r="AC405"/>
      <c r="AD405"/>
      <c r="AE405"/>
      <c r="AF405"/>
      <c r="AG405"/>
      <c r="AH405"/>
      <c r="AI405"/>
      <c r="AJ405"/>
      <c r="AK405"/>
      <c r="AL405"/>
      <c r="AM405"/>
      <c r="AN405"/>
    </row>
    <row r="406" spans="13:40" x14ac:dyDescent="0.4">
      <c r="M406"/>
      <c r="N406" s="1"/>
      <c r="O406" s="1"/>
      <c r="P406" s="1"/>
      <c r="Q406"/>
      <c r="R406"/>
      <c r="S406"/>
      <c r="T406"/>
      <c r="U406"/>
      <c r="V406"/>
      <c r="W406"/>
      <c r="X406"/>
      <c r="Y406"/>
      <c r="Z406"/>
      <c r="AA406"/>
      <c r="AB406"/>
      <c r="AC406"/>
      <c r="AD406"/>
      <c r="AE406"/>
      <c r="AF406"/>
      <c r="AG406"/>
      <c r="AH406"/>
      <c r="AI406"/>
      <c r="AJ406"/>
      <c r="AK406"/>
      <c r="AL406"/>
      <c r="AM406"/>
      <c r="AN406"/>
    </row>
    <row r="407" spans="13:40" x14ac:dyDescent="0.4">
      <c r="M407"/>
      <c r="N407" s="1"/>
      <c r="O407" s="1"/>
      <c r="P407" s="1"/>
      <c r="Q407"/>
      <c r="R407"/>
      <c r="S407"/>
      <c r="T407"/>
      <c r="U407"/>
      <c r="V407"/>
      <c r="W407"/>
      <c r="X407"/>
      <c r="Y407"/>
      <c r="Z407"/>
      <c r="AA407"/>
      <c r="AB407"/>
      <c r="AC407"/>
      <c r="AD407"/>
      <c r="AE407"/>
      <c r="AF407"/>
      <c r="AG407"/>
      <c r="AH407"/>
      <c r="AI407"/>
      <c r="AJ407"/>
      <c r="AK407"/>
      <c r="AL407"/>
      <c r="AM407"/>
      <c r="AN407"/>
    </row>
    <row r="408" spans="13:40" x14ac:dyDescent="0.4">
      <c r="M408"/>
      <c r="N408" s="1"/>
      <c r="O408" s="1"/>
      <c r="P408" s="1"/>
      <c r="Q408"/>
      <c r="R408"/>
      <c r="S408"/>
      <c r="T408"/>
      <c r="U408"/>
      <c r="V408"/>
      <c r="W408"/>
      <c r="X408"/>
      <c r="Y408"/>
      <c r="Z408"/>
      <c r="AA408"/>
      <c r="AB408"/>
      <c r="AC408"/>
      <c r="AD408"/>
      <c r="AE408"/>
      <c r="AF408"/>
      <c r="AG408"/>
      <c r="AH408"/>
      <c r="AI408"/>
      <c r="AJ408"/>
      <c r="AK408"/>
      <c r="AL408"/>
      <c r="AM408"/>
      <c r="AN408"/>
    </row>
    <row r="409" spans="13:40" x14ac:dyDescent="0.4">
      <c r="M409"/>
      <c r="N409" s="1"/>
      <c r="O409" s="1"/>
      <c r="P409" s="1"/>
      <c r="Q409"/>
      <c r="R409"/>
      <c r="S409"/>
      <c r="T409"/>
      <c r="U409"/>
      <c r="V409"/>
      <c r="W409"/>
      <c r="X409"/>
      <c r="Y409"/>
      <c r="Z409"/>
      <c r="AA409"/>
      <c r="AB409"/>
      <c r="AC409"/>
      <c r="AD409"/>
      <c r="AE409"/>
      <c r="AF409"/>
      <c r="AG409"/>
      <c r="AH409"/>
      <c r="AI409"/>
      <c r="AJ409"/>
      <c r="AK409"/>
      <c r="AL409"/>
      <c r="AM409"/>
      <c r="AN409"/>
    </row>
    <row r="410" spans="13:40" x14ac:dyDescent="0.4">
      <c r="M410"/>
      <c r="N410" s="1"/>
      <c r="O410" s="1"/>
      <c r="P410" s="1"/>
      <c r="Q410"/>
      <c r="R410"/>
      <c r="S410"/>
      <c r="T410"/>
      <c r="U410"/>
      <c r="V410"/>
      <c r="W410"/>
      <c r="X410"/>
      <c r="Y410"/>
      <c r="Z410"/>
      <c r="AA410"/>
      <c r="AB410"/>
      <c r="AC410"/>
      <c r="AD410"/>
      <c r="AE410"/>
      <c r="AF410"/>
      <c r="AG410"/>
      <c r="AH410"/>
      <c r="AI410"/>
      <c r="AJ410"/>
      <c r="AK410"/>
      <c r="AL410"/>
      <c r="AM410"/>
      <c r="AN410"/>
    </row>
    <row r="411" spans="13:40" x14ac:dyDescent="0.4">
      <c r="M411"/>
      <c r="N411" s="1"/>
      <c r="O411" s="1"/>
      <c r="P411" s="1"/>
      <c r="Q411"/>
      <c r="R411"/>
      <c r="S411"/>
      <c r="T411"/>
      <c r="U411"/>
      <c r="V411"/>
      <c r="W411"/>
      <c r="X411"/>
      <c r="Y411"/>
      <c r="Z411"/>
      <c r="AA411"/>
      <c r="AB411"/>
      <c r="AC411"/>
      <c r="AD411"/>
      <c r="AE411"/>
      <c r="AF411"/>
      <c r="AG411"/>
      <c r="AH411"/>
      <c r="AI411"/>
      <c r="AJ411"/>
      <c r="AK411"/>
      <c r="AL411"/>
      <c r="AM411"/>
      <c r="AN411"/>
    </row>
    <row r="412" spans="13:40" x14ac:dyDescent="0.4">
      <c r="M412"/>
      <c r="N412" s="1"/>
      <c r="O412" s="1"/>
      <c r="P412" s="1"/>
      <c r="Q412"/>
      <c r="R412"/>
      <c r="S412"/>
      <c r="T412"/>
      <c r="U412"/>
      <c r="V412"/>
      <c r="W412"/>
      <c r="X412"/>
      <c r="Y412"/>
      <c r="Z412"/>
      <c r="AA412"/>
      <c r="AB412"/>
      <c r="AC412"/>
      <c r="AD412"/>
      <c r="AE412"/>
      <c r="AF412"/>
      <c r="AG412"/>
      <c r="AH412"/>
      <c r="AI412"/>
      <c r="AJ412"/>
      <c r="AK412"/>
      <c r="AL412"/>
      <c r="AM412"/>
      <c r="AN412"/>
    </row>
    <row r="413" spans="13:40" x14ac:dyDescent="0.4">
      <c r="M413"/>
      <c r="N413" s="1"/>
      <c r="O413" s="1"/>
      <c r="P413" s="1"/>
      <c r="Q413"/>
      <c r="R413"/>
      <c r="S413"/>
      <c r="T413"/>
      <c r="U413"/>
      <c r="V413"/>
      <c r="W413"/>
      <c r="X413"/>
      <c r="Y413"/>
      <c r="Z413"/>
      <c r="AA413"/>
      <c r="AB413"/>
      <c r="AC413"/>
      <c r="AD413"/>
      <c r="AE413"/>
      <c r="AF413"/>
      <c r="AG413"/>
      <c r="AH413"/>
      <c r="AI413"/>
      <c r="AJ413"/>
      <c r="AK413"/>
      <c r="AL413"/>
      <c r="AM413"/>
      <c r="AN413"/>
    </row>
    <row r="414" spans="13:40" x14ac:dyDescent="0.4">
      <c r="M414"/>
      <c r="N414" s="1"/>
      <c r="O414" s="1"/>
      <c r="P414" s="1"/>
      <c r="Q414"/>
      <c r="R414"/>
      <c r="S414"/>
      <c r="T414"/>
      <c r="U414"/>
      <c r="V414"/>
      <c r="W414"/>
      <c r="X414"/>
      <c r="Y414"/>
      <c r="Z414"/>
      <c r="AA414"/>
      <c r="AB414"/>
      <c r="AC414"/>
      <c r="AD414"/>
      <c r="AE414"/>
      <c r="AF414"/>
      <c r="AG414"/>
      <c r="AH414"/>
      <c r="AI414"/>
      <c r="AJ414"/>
      <c r="AK414"/>
      <c r="AL414"/>
      <c r="AM414"/>
      <c r="AN414"/>
    </row>
    <row r="415" spans="13:40" x14ac:dyDescent="0.4">
      <c r="M415"/>
      <c r="N415" s="1"/>
      <c r="O415" s="1"/>
      <c r="P415" s="1"/>
      <c r="Q415"/>
      <c r="R415"/>
      <c r="S415"/>
      <c r="T415"/>
      <c r="U415"/>
      <c r="V415"/>
      <c r="W415"/>
      <c r="X415"/>
      <c r="Y415"/>
      <c r="Z415"/>
      <c r="AA415"/>
      <c r="AB415"/>
      <c r="AC415"/>
      <c r="AD415"/>
      <c r="AE415"/>
      <c r="AF415"/>
      <c r="AG415"/>
      <c r="AH415"/>
      <c r="AI415"/>
      <c r="AJ415"/>
      <c r="AK415"/>
      <c r="AL415"/>
      <c r="AM415"/>
      <c r="AN415"/>
    </row>
    <row r="416" spans="13:40" x14ac:dyDescent="0.4">
      <c r="M416"/>
      <c r="N416" s="1"/>
      <c r="O416" s="1"/>
      <c r="P416" s="1"/>
      <c r="Q416"/>
      <c r="R416"/>
      <c r="S416"/>
      <c r="T416"/>
      <c r="U416"/>
      <c r="V416"/>
      <c r="W416"/>
      <c r="X416"/>
      <c r="Y416"/>
      <c r="Z416"/>
      <c r="AA416"/>
      <c r="AB416"/>
      <c r="AC416"/>
      <c r="AD416"/>
      <c r="AE416"/>
      <c r="AF416"/>
      <c r="AG416"/>
      <c r="AH416"/>
      <c r="AI416"/>
      <c r="AJ416"/>
      <c r="AK416"/>
      <c r="AL416"/>
      <c r="AM416"/>
      <c r="AN416"/>
    </row>
    <row r="417" spans="13:40" x14ac:dyDescent="0.4">
      <c r="M417"/>
      <c r="N417" s="1"/>
      <c r="O417" s="1"/>
      <c r="P417" s="1"/>
      <c r="Q417"/>
      <c r="R417"/>
      <c r="S417"/>
      <c r="T417"/>
      <c r="U417"/>
      <c r="V417"/>
      <c r="W417"/>
      <c r="X417"/>
      <c r="Y417"/>
      <c r="Z417"/>
      <c r="AA417"/>
      <c r="AB417"/>
      <c r="AC417"/>
      <c r="AD417"/>
      <c r="AE417"/>
      <c r="AF417"/>
      <c r="AG417"/>
      <c r="AH417"/>
      <c r="AI417"/>
      <c r="AJ417"/>
      <c r="AK417"/>
      <c r="AL417"/>
      <c r="AM417"/>
      <c r="AN417"/>
    </row>
    <row r="418" spans="13:40" x14ac:dyDescent="0.4">
      <c r="M418"/>
      <c r="N418" s="1"/>
      <c r="O418" s="1"/>
      <c r="P418" s="1"/>
      <c r="Q418"/>
      <c r="R418"/>
      <c r="S418"/>
      <c r="T418"/>
      <c r="U418"/>
      <c r="V418"/>
      <c r="W418"/>
      <c r="X418"/>
      <c r="Y418"/>
      <c r="Z418"/>
      <c r="AA418"/>
      <c r="AB418"/>
      <c r="AC418"/>
      <c r="AD418"/>
      <c r="AE418"/>
      <c r="AF418"/>
      <c r="AG418"/>
      <c r="AH418"/>
      <c r="AI418"/>
      <c r="AJ418"/>
      <c r="AK418"/>
      <c r="AL418"/>
      <c r="AM418"/>
      <c r="AN418"/>
    </row>
    <row r="419" spans="13:40" x14ac:dyDescent="0.4">
      <c r="M419"/>
      <c r="N419" s="1"/>
      <c r="O419" s="1"/>
      <c r="P419" s="1"/>
      <c r="Q419"/>
      <c r="R419"/>
      <c r="S419"/>
      <c r="T419"/>
      <c r="U419"/>
      <c r="V419"/>
      <c r="W419"/>
      <c r="X419"/>
      <c r="Y419"/>
      <c r="Z419"/>
      <c r="AA419"/>
      <c r="AB419"/>
      <c r="AC419"/>
      <c r="AD419"/>
      <c r="AE419"/>
      <c r="AF419"/>
      <c r="AG419"/>
      <c r="AH419"/>
      <c r="AI419"/>
      <c r="AJ419"/>
      <c r="AK419"/>
      <c r="AL419"/>
      <c r="AM419"/>
      <c r="AN419"/>
    </row>
    <row r="420" spans="13:40" x14ac:dyDescent="0.4">
      <c r="M420"/>
      <c r="N420" s="1"/>
      <c r="O420" s="1"/>
      <c r="P420" s="1"/>
      <c r="Q420"/>
      <c r="R420"/>
      <c r="S420"/>
      <c r="T420"/>
      <c r="U420"/>
      <c r="V420"/>
      <c r="W420"/>
      <c r="X420"/>
      <c r="Y420"/>
      <c r="Z420"/>
      <c r="AA420"/>
      <c r="AB420"/>
      <c r="AC420"/>
      <c r="AD420"/>
      <c r="AE420"/>
      <c r="AF420"/>
      <c r="AG420"/>
      <c r="AH420"/>
      <c r="AI420"/>
      <c r="AJ420"/>
      <c r="AK420"/>
      <c r="AL420"/>
      <c r="AM420"/>
      <c r="AN420"/>
    </row>
    <row r="421" spans="13:40" x14ac:dyDescent="0.4">
      <c r="M421"/>
      <c r="N421" s="1"/>
      <c r="O421" s="1"/>
      <c r="P421" s="1"/>
      <c r="Q421"/>
      <c r="R421"/>
      <c r="S421"/>
      <c r="T421"/>
      <c r="U421"/>
      <c r="V421"/>
      <c r="W421"/>
      <c r="X421"/>
      <c r="Y421"/>
      <c r="Z421"/>
      <c r="AA421"/>
      <c r="AB421"/>
      <c r="AC421"/>
      <c r="AD421"/>
      <c r="AE421"/>
      <c r="AF421"/>
      <c r="AG421"/>
      <c r="AH421"/>
      <c r="AI421"/>
      <c r="AJ421"/>
      <c r="AK421"/>
      <c r="AL421"/>
      <c r="AM421"/>
      <c r="AN421"/>
    </row>
    <row r="422" spans="13:40" x14ac:dyDescent="0.4">
      <c r="M422"/>
      <c r="N422" s="1"/>
      <c r="O422" s="1"/>
      <c r="P422" s="1"/>
      <c r="Q422"/>
      <c r="R422"/>
      <c r="S422"/>
      <c r="T422"/>
      <c r="U422"/>
      <c r="V422"/>
      <c r="W422"/>
      <c r="X422"/>
      <c r="Y422"/>
      <c r="Z422"/>
      <c r="AA422"/>
      <c r="AB422"/>
      <c r="AC422"/>
      <c r="AD422"/>
      <c r="AE422"/>
      <c r="AF422"/>
      <c r="AG422"/>
      <c r="AH422"/>
      <c r="AI422"/>
      <c r="AJ422"/>
      <c r="AK422"/>
      <c r="AL422"/>
      <c r="AM422"/>
      <c r="AN422"/>
    </row>
    <row r="423" spans="13:40" x14ac:dyDescent="0.4">
      <c r="M423"/>
      <c r="N423" s="1"/>
      <c r="O423" s="1"/>
      <c r="P423" s="1"/>
      <c r="Q423"/>
      <c r="R423"/>
      <c r="S423"/>
      <c r="T423"/>
      <c r="U423"/>
      <c r="V423"/>
      <c r="W423"/>
      <c r="X423"/>
      <c r="Y423"/>
      <c r="Z423"/>
      <c r="AA423"/>
      <c r="AB423"/>
      <c r="AC423"/>
      <c r="AD423"/>
      <c r="AE423"/>
      <c r="AF423"/>
      <c r="AG423"/>
      <c r="AH423"/>
      <c r="AI423"/>
      <c r="AJ423"/>
      <c r="AK423"/>
      <c r="AL423"/>
      <c r="AM423"/>
      <c r="AN423"/>
    </row>
    <row r="424" spans="13:40" x14ac:dyDescent="0.4">
      <c r="M424"/>
      <c r="N424" s="1"/>
      <c r="O424" s="1"/>
      <c r="P424" s="1"/>
      <c r="Q424"/>
      <c r="R424"/>
      <c r="S424"/>
      <c r="T424"/>
      <c r="U424"/>
      <c r="V424"/>
      <c r="W424"/>
      <c r="X424"/>
      <c r="Y424"/>
      <c r="Z424"/>
      <c r="AA424"/>
      <c r="AB424"/>
      <c r="AC424"/>
      <c r="AD424"/>
      <c r="AE424"/>
      <c r="AF424"/>
      <c r="AG424"/>
      <c r="AH424"/>
      <c r="AI424"/>
      <c r="AJ424"/>
      <c r="AK424"/>
      <c r="AL424"/>
      <c r="AM424"/>
      <c r="AN424"/>
    </row>
    <row r="425" spans="13:40" x14ac:dyDescent="0.4">
      <c r="M425"/>
      <c r="N425" s="1"/>
      <c r="O425" s="1"/>
      <c r="P425" s="1"/>
      <c r="Q425"/>
      <c r="R425"/>
      <c r="S425"/>
      <c r="T425"/>
      <c r="U425"/>
      <c r="V425"/>
      <c r="W425"/>
      <c r="X425"/>
      <c r="Y425"/>
      <c r="Z425"/>
      <c r="AA425"/>
      <c r="AB425"/>
      <c r="AC425"/>
      <c r="AD425"/>
      <c r="AE425"/>
      <c r="AF425"/>
      <c r="AG425"/>
      <c r="AH425"/>
      <c r="AI425"/>
      <c r="AJ425"/>
      <c r="AK425"/>
      <c r="AL425"/>
      <c r="AM425"/>
      <c r="AN425"/>
    </row>
    <row r="426" spans="13:40" x14ac:dyDescent="0.4">
      <c r="M426"/>
      <c r="N426" s="1"/>
      <c r="O426" s="1"/>
      <c r="P426" s="1"/>
      <c r="Q426"/>
      <c r="R426"/>
      <c r="S426"/>
      <c r="T426"/>
      <c r="U426"/>
      <c r="V426"/>
      <c r="W426"/>
      <c r="X426"/>
      <c r="Y426"/>
      <c r="Z426"/>
      <c r="AA426"/>
      <c r="AB426"/>
      <c r="AC426"/>
      <c r="AD426"/>
      <c r="AE426"/>
      <c r="AF426"/>
      <c r="AG426"/>
      <c r="AH426"/>
      <c r="AI426"/>
      <c r="AJ426"/>
      <c r="AK426"/>
      <c r="AL426"/>
      <c r="AM426"/>
      <c r="AN426"/>
    </row>
    <row r="427" spans="13:40" x14ac:dyDescent="0.4">
      <c r="M427"/>
      <c r="N427" s="1"/>
      <c r="O427" s="1"/>
      <c r="P427" s="1"/>
      <c r="Q427"/>
      <c r="R427"/>
      <c r="S427"/>
      <c r="T427"/>
      <c r="U427"/>
      <c r="V427"/>
      <c r="W427"/>
      <c r="X427"/>
      <c r="Y427"/>
      <c r="Z427"/>
      <c r="AA427"/>
      <c r="AB427"/>
      <c r="AC427"/>
      <c r="AD427"/>
      <c r="AE427"/>
      <c r="AF427"/>
      <c r="AG427"/>
      <c r="AH427"/>
      <c r="AI427"/>
      <c r="AJ427"/>
      <c r="AK427"/>
      <c r="AL427"/>
      <c r="AM427"/>
      <c r="AN427"/>
    </row>
    <row r="428" spans="13:40" x14ac:dyDescent="0.4">
      <c r="M428"/>
      <c r="N428" s="1"/>
      <c r="O428" s="1"/>
      <c r="P428" s="1"/>
      <c r="Q428"/>
      <c r="R428"/>
      <c r="S428"/>
      <c r="T428"/>
      <c r="U428"/>
      <c r="V428"/>
      <c r="W428"/>
      <c r="X428"/>
      <c r="Y428"/>
      <c r="Z428"/>
      <c r="AA428"/>
      <c r="AB428"/>
      <c r="AC428"/>
      <c r="AD428"/>
      <c r="AE428"/>
      <c r="AF428"/>
      <c r="AG428"/>
      <c r="AH428"/>
      <c r="AI428"/>
      <c r="AJ428"/>
      <c r="AK428"/>
      <c r="AL428"/>
      <c r="AM428"/>
      <c r="AN428"/>
    </row>
    <row r="429" spans="13:40" x14ac:dyDescent="0.4">
      <c r="M429"/>
      <c r="N429" s="1"/>
      <c r="O429" s="1"/>
      <c r="P429" s="1"/>
      <c r="Q429"/>
      <c r="R429"/>
      <c r="S429"/>
      <c r="T429"/>
      <c r="U429"/>
      <c r="V429"/>
      <c r="W429"/>
      <c r="X429"/>
      <c r="Y429"/>
      <c r="Z429"/>
      <c r="AA429"/>
      <c r="AB429"/>
      <c r="AC429"/>
      <c r="AD429"/>
      <c r="AE429"/>
      <c r="AF429"/>
      <c r="AG429"/>
      <c r="AH429"/>
      <c r="AI429"/>
      <c r="AJ429"/>
      <c r="AK429"/>
      <c r="AL429"/>
      <c r="AM429"/>
      <c r="AN429"/>
    </row>
    <row r="430" spans="13:40" x14ac:dyDescent="0.4">
      <c r="M430"/>
      <c r="N430" s="1"/>
      <c r="O430" s="1"/>
      <c r="P430" s="1"/>
      <c r="Q430"/>
      <c r="R430"/>
      <c r="S430"/>
      <c r="T430"/>
      <c r="U430"/>
      <c r="V430"/>
      <c r="W430"/>
      <c r="X430"/>
      <c r="Y430"/>
      <c r="Z430"/>
      <c r="AA430"/>
      <c r="AB430"/>
      <c r="AC430"/>
      <c r="AD430"/>
      <c r="AE430"/>
      <c r="AF430"/>
      <c r="AG430"/>
      <c r="AH430"/>
      <c r="AI430"/>
      <c r="AJ430"/>
      <c r="AK430"/>
      <c r="AL430"/>
      <c r="AM430"/>
      <c r="AN430"/>
    </row>
    <row r="431" spans="13:40" x14ac:dyDescent="0.4">
      <c r="M431"/>
      <c r="N431" s="1"/>
      <c r="O431" s="1"/>
      <c r="P431" s="1"/>
      <c r="Q431"/>
      <c r="R431"/>
      <c r="S431"/>
      <c r="T431"/>
      <c r="U431"/>
      <c r="V431"/>
      <c r="W431"/>
      <c r="X431"/>
      <c r="Y431"/>
      <c r="Z431"/>
      <c r="AA431"/>
      <c r="AB431"/>
      <c r="AC431"/>
      <c r="AD431"/>
      <c r="AE431"/>
      <c r="AF431"/>
      <c r="AG431"/>
      <c r="AH431"/>
      <c r="AI431"/>
      <c r="AJ431"/>
      <c r="AK431"/>
      <c r="AL431"/>
      <c r="AM431"/>
      <c r="AN431"/>
    </row>
    <row r="432" spans="13:40" x14ac:dyDescent="0.4">
      <c r="M432"/>
      <c r="N432" s="1"/>
      <c r="O432" s="1"/>
      <c r="P432" s="1"/>
      <c r="Q432"/>
      <c r="R432"/>
      <c r="S432"/>
      <c r="T432"/>
      <c r="U432"/>
      <c r="V432"/>
      <c r="W432"/>
      <c r="X432"/>
      <c r="Y432"/>
      <c r="Z432"/>
      <c r="AA432"/>
      <c r="AB432"/>
      <c r="AC432"/>
      <c r="AD432"/>
      <c r="AE432"/>
      <c r="AF432"/>
      <c r="AG432"/>
      <c r="AH432"/>
      <c r="AI432"/>
      <c r="AJ432"/>
      <c r="AK432"/>
      <c r="AL432"/>
      <c r="AM432"/>
      <c r="AN432"/>
    </row>
    <row r="433" spans="13:40" x14ac:dyDescent="0.4">
      <c r="M433"/>
      <c r="N433" s="1"/>
      <c r="O433" s="1"/>
      <c r="P433" s="1"/>
      <c r="Q433"/>
      <c r="R433"/>
      <c r="S433"/>
      <c r="T433"/>
      <c r="U433"/>
      <c r="V433"/>
      <c r="W433"/>
      <c r="X433"/>
      <c r="Y433"/>
      <c r="Z433"/>
      <c r="AA433"/>
      <c r="AB433"/>
      <c r="AC433"/>
      <c r="AD433"/>
      <c r="AE433"/>
      <c r="AF433"/>
      <c r="AG433"/>
      <c r="AH433"/>
      <c r="AI433"/>
      <c r="AJ433"/>
      <c r="AK433"/>
      <c r="AL433"/>
      <c r="AM433"/>
      <c r="AN433"/>
    </row>
    <row r="434" spans="13:40" x14ac:dyDescent="0.4">
      <c r="M434"/>
      <c r="N434" s="1"/>
      <c r="O434" s="1"/>
      <c r="P434" s="1"/>
      <c r="Q434"/>
      <c r="R434"/>
      <c r="S434"/>
      <c r="T434"/>
      <c r="U434"/>
      <c r="V434"/>
      <c r="W434"/>
      <c r="X434"/>
      <c r="Y434"/>
      <c r="Z434"/>
      <c r="AA434"/>
      <c r="AB434"/>
      <c r="AC434"/>
      <c r="AD434"/>
      <c r="AE434"/>
      <c r="AF434"/>
      <c r="AG434"/>
      <c r="AH434"/>
      <c r="AI434"/>
      <c r="AJ434"/>
      <c r="AK434"/>
      <c r="AL434"/>
      <c r="AM434"/>
      <c r="AN434"/>
    </row>
    <row r="435" spans="13:40" x14ac:dyDescent="0.4">
      <c r="M435"/>
      <c r="N435" s="1"/>
      <c r="O435" s="1"/>
      <c r="P435" s="1"/>
      <c r="Q435"/>
      <c r="R435"/>
      <c r="S435"/>
      <c r="T435"/>
      <c r="U435"/>
      <c r="V435"/>
      <c r="W435"/>
      <c r="X435"/>
      <c r="Y435"/>
      <c r="Z435"/>
      <c r="AA435"/>
      <c r="AB435"/>
      <c r="AC435"/>
      <c r="AD435"/>
      <c r="AE435"/>
      <c r="AF435"/>
      <c r="AG435"/>
      <c r="AH435"/>
      <c r="AI435"/>
      <c r="AJ435"/>
      <c r="AK435"/>
      <c r="AL435"/>
      <c r="AM435"/>
      <c r="AN435"/>
    </row>
    <row r="436" spans="13:40" x14ac:dyDescent="0.4">
      <c r="M436"/>
      <c r="N436" s="1"/>
      <c r="O436" s="1"/>
      <c r="P436" s="1"/>
      <c r="Q436"/>
      <c r="R436"/>
      <c r="S436"/>
      <c r="T436"/>
      <c r="U436"/>
      <c r="V436"/>
      <c r="W436"/>
      <c r="X436"/>
      <c r="Y436"/>
      <c r="Z436"/>
      <c r="AA436"/>
      <c r="AB436"/>
      <c r="AC436"/>
      <c r="AD436"/>
      <c r="AE436"/>
      <c r="AF436"/>
      <c r="AG436"/>
      <c r="AH436"/>
      <c r="AI436"/>
      <c r="AJ436"/>
      <c r="AK436"/>
      <c r="AL436"/>
      <c r="AM436"/>
      <c r="AN436"/>
    </row>
    <row r="437" spans="13:40" x14ac:dyDescent="0.4">
      <c r="M437"/>
      <c r="N437" s="1"/>
      <c r="O437" s="1"/>
      <c r="P437" s="1"/>
      <c r="Q437"/>
      <c r="R437"/>
      <c r="S437"/>
      <c r="T437"/>
      <c r="U437"/>
      <c r="V437"/>
      <c r="W437"/>
      <c r="X437"/>
      <c r="Y437"/>
      <c r="Z437"/>
      <c r="AA437"/>
      <c r="AB437"/>
      <c r="AC437"/>
      <c r="AD437"/>
      <c r="AE437"/>
      <c r="AF437"/>
      <c r="AG437"/>
      <c r="AH437"/>
      <c r="AI437"/>
      <c r="AJ437"/>
      <c r="AK437"/>
      <c r="AL437"/>
      <c r="AM437"/>
      <c r="AN437"/>
    </row>
    <row r="438" spans="13:40" x14ac:dyDescent="0.4">
      <c r="M438"/>
      <c r="N438" s="1"/>
      <c r="O438" s="1"/>
      <c r="P438" s="1"/>
      <c r="Q438"/>
      <c r="R438"/>
      <c r="S438"/>
      <c r="T438"/>
      <c r="U438"/>
      <c r="V438"/>
      <c r="W438"/>
      <c r="X438"/>
      <c r="Y438"/>
      <c r="Z438"/>
      <c r="AA438"/>
      <c r="AB438"/>
      <c r="AC438"/>
      <c r="AD438"/>
      <c r="AE438"/>
      <c r="AF438"/>
      <c r="AG438"/>
      <c r="AH438"/>
      <c r="AI438"/>
      <c r="AJ438"/>
      <c r="AK438"/>
      <c r="AL438"/>
      <c r="AM438"/>
      <c r="AN438"/>
    </row>
    <row r="439" spans="13:40" x14ac:dyDescent="0.4">
      <c r="M439"/>
      <c r="N439" s="1"/>
      <c r="O439" s="1"/>
      <c r="P439" s="1"/>
      <c r="Q439"/>
      <c r="R439"/>
      <c r="S439"/>
      <c r="T439"/>
      <c r="U439"/>
      <c r="V439"/>
      <c r="W439"/>
      <c r="X439"/>
      <c r="Y439"/>
      <c r="Z439"/>
      <c r="AA439"/>
      <c r="AB439"/>
      <c r="AC439"/>
      <c r="AD439"/>
      <c r="AE439"/>
      <c r="AF439"/>
      <c r="AG439"/>
      <c r="AH439"/>
      <c r="AI439"/>
      <c r="AJ439"/>
      <c r="AK439"/>
      <c r="AL439"/>
      <c r="AM439"/>
      <c r="AN439"/>
    </row>
    <row r="440" spans="13:40" x14ac:dyDescent="0.4">
      <c r="M440"/>
      <c r="N440" s="1"/>
      <c r="O440" s="1"/>
      <c r="P440" s="1"/>
      <c r="Q440"/>
      <c r="R440"/>
      <c r="S440"/>
      <c r="T440"/>
      <c r="U440"/>
      <c r="V440"/>
      <c r="W440"/>
      <c r="X440"/>
      <c r="Y440"/>
      <c r="Z440"/>
      <c r="AA440"/>
      <c r="AB440"/>
      <c r="AC440"/>
      <c r="AD440"/>
      <c r="AE440"/>
      <c r="AF440"/>
      <c r="AG440"/>
      <c r="AH440"/>
      <c r="AI440"/>
      <c r="AJ440"/>
      <c r="AK440"/>
      <c r="AL440"/>
      <c r="AM440"/>
      <c r="AN440"/>
    </row>
    <row r="441" spans="13:40" x14ac:dyDescent="0.4">
      <c r="M441"/>
      <c r="N441" s="1"/>
      <c r="O441" s="1"/>
      <c r="P441" s="1"/>
      <c r="Q441"/>
      <c r="R441"/>
      <c r="S441"/>
      <c r="T441"/>
      <c r="U441"/>
      <c r="V441"/>
      <c r="W441"/>
      <c r="X441"/>
      <c r="Y441"/>
      <c r="Z441"/>
      <c r="AA441"/>
      <c r="AB441"/>
      <c r="AC441"/>
      <c r="AD441"/>
      <c r="AE441"/>
      <c r="AF441"/>
      <c r="AG441"/>
      <c r="AH441"/>
      <c r="AI441"/>
      <c r="AJ441"/>
      <c r="AK441"/>
      <c r="AL441"/>
      <c r="AM441"/>
      <c r="AN441"/>
    </row>
    <row r="442" spans="13:40" x14ac:dyDescent="0.4">
      <c r="M442"/>
      <c r="N442" s="1"/>
      <c r="O442" s="1"/>
      <c r="P442" s="1"/>
      <c r="Q442"/>
      <c r="R442"/>
      <c r="S442"/>
      <c r="T442"/>
      <c r="U442"/>
      <c r="V442"/>
      <c r="W442"/>
      <c r="X442"/>
      <c r="Y442"/>
      <c r="Z442"/>
      <c r="AA442"/>
      <c r="AB442"/>
      <c r="AC442"/>
      <c r="AD442"/>
      <c r="AE442"/>
      <c r="AF442"/>
      <c r="AG442"/>
      <c r="AH442"/>
      <c r="AI442"/>
      <c r="AJ442"/>
      <c r="AK442"/>
      <c r="AL442"/>
      <c r="AM442"/>
      <c r="AN442"/>
    </row>
    <row r="443" spans="13:40" x14ac:dyDescent="0.4">
      <c r="M443"/>
      <c r="N443" s="1"/>
      <c r="O443" s="1"/>
      <c r="P443" s="1"/>
      <c r="Q443"/>
      <c r="R443"/>
      <c r="S443"/>
      <c r="T443"/>
      <c r="U443"/>
      <c r="V443"/>
      <c r="W443"/>
      <c r="X443"/>
      <c r="Y443"/>
      <c r="Z443"/>
      <c r="AA443"/>
      <c r="AB443"/>
      <c r="AC443"/>
      <c r="AD443"/>
      <c r="AE443"/>
      <c r="AF443"/>
      <c r="AG443"/>
      <c r="AH443"/>
      <c r="AI443"/>
      <c r="AJ443"/>
      <c r="AK443"/>
      <c r="AL443"/>
      <c r="AM443"/>
      <c r="AN443"/>
    </row>
    <row r="444" spans="13:40" x14ac:dyDescent="0.4">
      <c r="M444"/>
      <c r="N444" s="1"/>
      <c r="O444" s="1"/>
      <c r="P444" s="1"/>
      <c r="Q444"/>
      <c r="R444"/>
      <c r="S444"/>
      <c r="T444"/>
      <c r="U444"/>
      <c r="V444"/>
      <c r="W444"/>
      <c r="X444"/>
      <c r="Y444"/>
      <c r="Z444"/>
      <c r="AA444"/>
      <c r="AB444"/>
      <c r="AC444"/>
      <c r="AD444"/>
      <c r="AE444"/>
      <c r="AF444"/>
      <c r="AG444"/>
      <c r="AH444"/>
      <c r="AI444"/>
      <c r="AJ444"/>
      <c r="AK444"/>
      <c r="AL444"/>
      <c r="AM444"/>
      <c r="AN444"/>
    </row>
    <row r="445" spans="13:40" x14ac:dyDescent="0.4">
      <c r="M445"/>
      <c r="N445" s="1"/>
      <c r="O445" s="1"/>
      <c r="P445" s="1"/>
      <c r="Q445"/>
      <c r="R445"/>
      <c r="S445"/>
      <c r="T445"/>
      <c r="U445"/>
      <c r="V445"/>
      <c r="W445"/>
      <c r="X445"/>
      <c r="Y445"/>
      <c r="Z445"/>
      <c r="AA445"/>
      <c r="AB445"/>
      <c r="AC445"/>
      <c r="AD445"/>
      <c r="AE445"/>
      <c r="AF445"/>
      <c r="AG445"/>
      <c r="AH445"/>
      <c r="AI445"/>
      <c r="AJ445"/>
      <c r="AK445"/>
      <c r="AL445"/>
      <c r="AM445"/>
      <c r="AN445"/>
    </row>
    <row r="446" spans="13:40" x14ac:dyDescent="0.4">
      <c r="M446"/>
      <c r="N446" s="1"/>
      <c r="O446" s="1"/>
      <c r="P446" s="1"/>
      <c r="Q446"/>
      <c r="R446"/>
      <c r="S446"/>
      <c r="T446"/>
      <c r="U446"/>
      <c r="V446"/>
      <c r="W446"/>
      <c r="X446"/>
      <c r="Y446"/>
      <c r="Z446"/>
      <c r="AA446"/>
      <c r="AB446"/>
      <c r="AC446"/>
      <c r="AD446"/>
      <c r="AE446"/>
      <c r="AF446"/>
      <c r="AG446"/>
      <c r="AH446"/>
      <c r="AI446"/>
      <c r="AJ446"/>
      <c r="AK446"/>
      <c r="AL446"/>
      <c r="AM446"/>
      <c r="AN446"/>
    </row>
    <row r="447" spans="13:40" x14ac:dyDescent="0.4">
      <c r="M447"/>
      <c r="N447" s="1"/>
      <c r="O447" s="1"/>
      <c r="P447" s="1"/>
      <c r="Q447"/>
      <c r="R447"/>
      <c r="S447"/>
      <c r="T447"/>
      <c r="U447"/>
      <c r="V447"/>
      <c r="W447"/>
      <c r="X447"/>
      <c r="Y447"/>
      <c r="Z447"/>
      <c r="AA447"/>
      <c r="AB447"/>
      <c r="AC447"/>
      <c r="AD447"/>
      <c r="AE447"/>
      <c r="AF447"/>
      <c r="AG447"/>
      <c r="AH447"/>
      <c r="AI447"/>
      <c r="AJ447"/>
      <c r="AK447"/>
      <c r="AL447"/>
      <c r="AM447"/>
      <c r="AN447"/>
    </row>
    <row r="448" spans="13:40" x14ac:dyDescent="0.4">
      <c r="M448"/>
      <c r="N448" s="1"/>
      <c r="O448" s="1"/>
      <c r="P448" s="1"/>
      <c r="Q448"/>
      <c r="R448"/>
      <c r="S448"/>
      <c r="T448"/>
      <c r="U448"/>
      <c r="V448"/>
      <c r="W448"/>
      <c r="X448"/>
      <c r="Y448"/>
      <c r="Z448"/>
      <c r="AA448"/>
      <c r="AB448"/>
      <c r="AC448"/>
      <c r="AD448"/>
      <c r="AE448"/>
      <c r="AF448"/>
      <c r="AG448"/>
      <c r="AH448"/>
      <c r="AI448"/>
      <c r="AJ448"/>
      <c r="AK448"/>
      <c r="AL448"/>
      <c r="AM448"/>
      <c r="AN448"/>
    </row>
    <row r="449" spans="13:40" x14ac:dyDescent="0.4">
      <c r="M449"/>
      <c r="N449" s="1"/>
      <c r="O449" s="1"/>
      <c r="P449" s="1"/>
      <c r="Q449"/>
      <c r="R449"/>
      <c r="S449"/>
      <c r="T449"/>
      <c r="U449"/>
      <c r="V449"/>
      <c r="W449"/>
      <c r="X449"/>
      <c r="Y449"/>
      <c r="Z449"/>
      <c r="AA449"/>
      <c r="AB449"/>
      <c r="AC449"/>
      <c r="AD449"/>
      <c r="AE449"/>
      <c r="AF449"/>
      <c r="AG449"/>
      <c r="AH449"/>
      <c r="AI449"/>
      <c r="AJ449"/>
      <c r="AK449"/>
      <c r="AL449"/>
      <c r="AM449"/>
      <c r="AN449"/>
    </row>
    <row r="450" spans="13:40" x14ac:dyDescent="0.4">
      <c r="M450"/>
      <c r="N450" s="1"/>
      <c r="O450" s="1"/>
      <c r="P450" s="1"/>
      <c r="Q450"/>
      <c r="R450"/>
      <c r="S450"/>
      <c r="T450"/>
      <c r="U450"/>
      <c r="V450"/>
      <c r="W450"/>
      <c r="X450"/>
      <c r="Y450"/>
      <c r="Z450"/>
      <c r="AA450"/>
      <c r="AB450"/>
      <c r="AC450"/>
      <c r="AD450"/>
      <c r="AE450"/>
      <c r="AF450"/>
      <c r="AG450"/>
      <c r="AH450"/>
      <c r="AI450"/>
      <c r="AJ450"/>
      <c r="AK450"/>
      <c r="AL450"/>
      <c r="AM450"/>
      <c r="AN450"/>
    </row>
    <row r="451" spans="13:40" x14ac:dyDescent="0.4">
      <c r="M451"/>
      <c r="N451" s="1"/>
      <c r="O451" s="1"/>
      <c r="P451" s="1"/>
      <c r="Q451"/>
      <c r="R451"/>
      <c r="S451"/>
      <c r="T451"/>
      <c r="U451"/>
      <c r="V451"/>
      <c r="W451"/>
      <c r="X451"/>
      <c r="Y451"/>
      <c r="Z451"/>
      <c r="AA451"/>
      <c r="AB451"/>
      <c r="AC451"/>
      <c r="AD451"/>
      <c r="AE451"/>
      <c r="AF451"/>
      <c r="AG451"/>
      <c r="AH451"/>
      <c r="AI451"/>
      <c r="AJ451"/>
      <c r="AK451"/>
      <c r="AL451"/>
      <c r="AM451"/>
      <c r="AN451"/>
    </row>
    <row r="452" spans="13:40" x14ac:dyDescent="0.4">
      <c r="M452"/>
      <c r="N452" s="1"/>
      <c r="O452" s="1"/>
      <c r="P452" s="1"/>
      <c r="Q452"/>
      <c r="R452"/>
      <c r="S452"/>
      <c r="T452"/>
      <c r="U452"/>
      <c r="V452"/>
      <c r="W452"/>
      <c r="X452"/>
      <c r="Y452"/>
      <c r="Z452"/>
      <c r="AA452"/>
      <c r="AB452"/>
      <c r="AC452"/>
      <c r="AD452"/>
      <c r="AE452"/>
      <c r="AF452"/>
      <c r="AG452"/>
      <c r="AH452"/>
      <c r="AI452"/>
      <c r="AJ452"/>
      <c r="AK452"/>
      <c r="AL452"/>
      <c r="AM452"/>
      <c r="AN452"/>
    </row>
    <row r="453" spans="13:40" x14ac:dyDescent="0.4">
      <c r="M453"/>
      <c r="N453" s="1"/>
      <c r="O453" s="1"/>
      <c r="P453" s="1"/>
      <c r="Q453"/>
      <c r="R453"/>
      <c r="S453"/>
      <c r="T453"/>
      <c r="U453"/>
      <c r="V453"/>
      <c r="W453"/>
      <c r="X453"/>
      <c r="Y453"/>
      <c r="Z453"/>
      <c r="AA453"/>
      <c r="AB453"/>
      <c r="AC453"/>
      <c r="AD453"/>
      <c r="AE453"/>
      <c r="AF453"/>
      <c r="AG453"/>
      <c r="AH453"/>
      <c r="AI453"/>
      <c r="AJ453"/>
      <c r="AK453"/>
      <c r="AL453"/>
      <c r="AM453"/>
      <c r="AN453"/>
    </row>
    <row r="454" spans="13:40" x14ac:dyDescent="0.4">
      <c r="M454"/>
      <c r="N454" s="1"/>
      <c r="O454" s="1"/>
      <c r="P454" s="1"/>
      <c r="Q454"/>
      <c r="R454"/>
      <c r="S454"/>
      <c r="T454"/>
      <c r="U454"/>
      <c r="V454"/>
      <c r="W454"/>
      <c r="X454"/>
      <c r="Y454"/>
      <c r="Z454"/>
      <c r="AA454"/>
      <c r="AB454"/>
      <c r="AC454"/>
      <c r="AD454"/>
      <c r="AE454"/>
      <c r="AF454"/>
      <c r="AG454"/>
      <c r="AH454"/>
      <c r="AI454"/>
      <c r="AJ454"/>
      <c r="AK454"/>
      <c r="AL454"/>
      <c r="AM454"/>
      <c r="AN454"/>
    </row>
    <row r="455" spans="13:40" x14ac:dyDescent="0.4">
      <c r="M455"/>
      <c r="N455" s="1"/>
      <c r="O455" s="1"/>
      <c r="P455" s="1"/>
      <c r="Q455"/>
      <c r="R455"/>
      <c r="S455"/>
      <c r="T455"/>
      <c r="U455"/>
      <c r="V455"/>
      <c r="W455"/>
      <c r="X455"/>
      <c r="Y455"/>
      <c r="Z455"/>
      <c r="AA455"/>
      <c r="AB455"/>
      <c r="AC455"/>
      <c r="AD455"/>
      <c r="AE455"/>
      <c r="AF455"/>
      <c r="AG455"/>
      <c r="AH455"/>
      <c r="AI455"/>
      <c r="AJ455"/>
      <c r="AK455"/>
      <c r="AL455"/>
      <c r="AM455"/>
      <c r="AN455"/>
    </row>
    <row r="456" spans="13:40" x14ac:dyDescent="0.4">
      <c r="M456"/>
      <c r="N456" s="1"/>
      <c r="O456" s="1"/>
      <c r="P456" s="1"/>
      <c r="Q456"/>
      <c r="R456"/>
      <c r="S456"/>
      <c r="T456"/>
      <c r="U456"/>
      <c r="V456"/>
      <c r="W456"/>
      <c r="X456"/>
      <c r="Y456"/>
      <c r="Z456"/>
      <c r="AA456"/>
      <c r="AB456"/>
      <c r="AC456"/>
      <c r="AD456"/>
      <c r="AE456"/>
      <c r="AF456"/>
      <c r="AG456"/>
      <c r="AH456"/>
      <c r="AI456"/>
      <c r="AJ456"/>
      <c r="AK456"/>
      <c r="AL456"/>
      <c r="AM456"/>
      <c r="AN456"/>
    </row>
    <row r="457" spans="13:40" x14ac:dyDescent="0.4">
      <c r="M457"/>
      <c r="N457" s="1"/>
      <c r="O457" s="1"/>
      <c r="P457" s="1"/>
      <c r="Q457"/>
      <c r="R457"/>
      <c r="S457"/>
      <c r="T457"/>
      <c r="U457"/>
      <c r="V457"/>
      <c r="W457"/>
      <c r="X457"/>
      <c r="Y457"/>
      <c r="Z457"/>
      <c r="AA457"/>
      <c r="AB457"/>
      <c r="AC457"/>
      <c r="AD457"/>
      <c r="AE457"/>
      <c r="AF457"/>
      <c r="AG457"/>
      <c r="AH457"/>
      <c r="AI457"/>
      <c r="AJ457"/>
      <c r="AK457"/>
      <c r="AL457"/>
      <c r="AM457"/>
      <c r="AN457"/>
    </row>
    <row r="458" spans="13:40" x14ac:dyDescent="0.4">
      <c r="M458"/>
      <c r="N458" s="1"/>
      <c r="O458" s="1"/>
      <c r="P458" s="1"/>
      <c r="Q458"/>
      <c r="R458"/>
      <c r="S458"/>
      <c r="T458"/>
      <c r="U458"/>
      <c r="V458"/>
      <c r="W458"/>
      <c r="X458"/>
      <c r="Y458"/>
      <c r="Z458"/>
      <c r="AA458"/>
      <c r="AB458"/>
      <c r="AC458"/>
      <c r="AD458"/>
      <c r="AE458"/>
      <c r="AF458"/>
      <c r="AG458"/>
      <c r="AH458"/>
      <c r="AI458"/>
      <c r="AJ458"/>
      <c r="AK458"/>
      <c r="AL458"/>
      <c r="AM458"/>
      <c r="AN458"/>
    </row>
    <row r="459" spans="13:40" x14ac:dyDescent="0.4">
      <c r="M459"/>
      <c r="N459" s="1"/>
      <c r="O459" s="1"/>
      <c r="P459" s="1"/>
      <c r="Q459"/>
      <c r="R459"/>
      <c r="S459"/>
      <c r="T459"/>
      <c r="U459"/>
      <c r="V459"/>
      <c r="W459"/>
      <c r="X459"/>
      <c r="Y459"/>
      <c r="Z459"/>
      <c r="AA459"/>
      <c r="AB459"/>
      <c r="AC459"/>
      <c r="AD459"/>
      <c r="AE459"/>
      <c r="AF459"/>
      <c r="AG459"/>
      <c r="AH459"/>
      <c r="AI459"/>
      <c r="AJ459"/>
      <c r="AK459"/>
      <c r="AL459"/>
      <c r="AM459"/>
      <c r="AN459"/>
    </row>
    <row r="460" spans="13:40" x14ac:dyDescent="0.4">
      <c r="M460"/>
      <c r="N460" s="1"/>
      <c r="O460" s="1"/>
      <c r="P460" s="1"/>
      <c r="Q460"/>
      <c r="R460"/>
      <c r="S460"/>
      <c r="T460"/>
      <c r="U460"/>
      <c r="V460"/>
      <c r="W460"/>
      <c r="X460"/>
      <c r="Y460"/>
      <c r="Z460"/>
      <c r="AA460"/>
      <c r="AB460"/>
      <c r="AC460"/>
      <c r="AD460"/>
      <c r="AE460"/>
      <c r="AF460"/>
      <c r="AG460"/>
      <c r="AH460"/>
      <c r="AI460"/>
      <c r="AJ460"/>
      <c r="AK460"/>
      <c r="AL460"/>
      <c r="AM460"/>
      <c r="AN460"/>
    </row>
    <row r="461" spans="13:40" x14ac:dyDescent="0.4">
      <c r="M461"/>
      <c r="N461" s="1"/>
      <c r="O461" s="1"/>
      <c r="P461" s="1"/>
      <c r="Q461"/>
      <c r="R461"/>
      <c r="S461"/>
      <c r="T461"/>
      <c r="U461"/>
      <c r="V461"/>
      <c r="W461"/>
      <c r="X461"/>
      <c r="Y461"/>
      <c r="Z461"/>
      <c r="AA461"/>
      <c r="AB461"/>
      <c r="AC461"/>
      <c r="AD461"/>
      <c r="AE461"/>
      <c r="AF461"/>
      <c r="AG461"/>
      <c r="AH461"/>
      <c r="AI461"/>
      <c r="AJ461"/>
      <c r="AK461"/>
      <c r="AL461"/>
      <c r="AM461"/>
      <c r="AN461"/>
    </row>
    <row r="462" spans="13:40" x14ac:dyDescent="0.4">
      <c r="M462"/>
      <c r="N462" s="1"/>
      <c r="O462" s="1"/>
      <c r="P462" s="1"/>
      <c r="Q462"/>
      <c r="R462"/>
      <c r="S462"/>
      <c r="T462"/>
      <c r="U462"/>
      <c r="V462"/>
      <c r="W462"/>
      <c r="X462"/>
      <c r="Y462"/>
      <c r="Z462"/>
      <c r="AA462"/>
      <c r="AB462"/>
      <c r="AC462"/>
      <c r="AD462"/>
      <c r="AE462"/>
      <c r="AF462"/>
      <c r="AG462"/>
      <c r="AH462"/>
      <c r="AI462"/>
      <c r="AJ462"/>
      <c r="AK462"/>
      <c r="AL462"/>
      <c r="AM462"/>
      <c r="AN462"/>
    </row>
    <row r="463" spans="13:40" x14ac:dyDescent="0.4">
      <c r="M463"/>
      <c r="N463" s="1"/>
      <c r="O463" s="1"/>
      <c r="P463" s="1"/>
      <c r="Q463"/>
      <c r="R463"/>
      <c r="S463"/>
      <c r="T463"/>
      <c r="U463"/>
      <c r="V463"/>
      <c r="W463"/>
      <c r="X463"/>
      <c r="Y463"/>
      <c r="Z463"/>
      <c r="AA463"/>
      <c r="AB463"/>
      <c r="AC463"/>
      <c r="AD463"/>
      <c r="AE463"/>
      <c r="AF463"/>
      <c r="AG463"/>
      <c r="AH463"/>
      <c r="AI463"/>
      <c r="AJ463"/>
      <c r="AK463"/>
      <c r="AL463"/>
      <c r="AM463"/>
      <c r="AN463"/>
    </row>
    <row r="464" spans="13:40" x14ac:dyDescent="0.4">
      <c r="M464"/>
      <c r="N464" s="1"/>
      <c r="O464" s="1"/>
      <c r="P464" s="1"/>
      <c r="Q464"/>
      <c r="R464"/>
      <c r="S464"/>
      <c r="T464"/>
      <c r="U464"/>
      <c r="V464"/>
      <c r="W464"/>
      <c r="X464"/>
      <c r="Y464"/>
      <c r="Z464"/>
      <c r="AA464"/>
      <c r="AB464"/>
      <c r="AC464"/>
      <c r="AD464"/>
      <c r="AE464"/>
      <c r="AF464"/>
      <c r="AG464"/>
      <c r="AH464"/>
      <c r="AI464"/>
      <c r="AJ464"/>
      <c r="AK464"/>
      <c r="AL464"/>
      <c r="AM464"/>
      <c r="AN464"/>
    </row>
    <row r="465" spans="13:40" x14ac:dyDescent="0.4">
      <c r="M465"/>
      <c r="N465" s="1"/>
      <c r="O465" s="1"/>
      <c r="P465" s="1"/>
      <c r="Q465"/>
      <c r="R465"/>
      <c r="S465"/>
      <c r="T465"/>
      <c r="U465"/>
      <c r="V465"/>
      <c r="W465"/>
      <c r="X465"/>
      <c r="Y465"/>
      <c r="Z465"/>
      <c r="AA465"/>
      <c r="AB465"/>
      <c r="AC465"/>
      <c r="AD465"/>
      <c r="AE465"/>
      <c r="AF465"/>
      <c r="AG465"/>
      <c r="AH465"/>
      <c r="AI465"/>
      <c r="AJ465"/>
      <c r="AK465"/>
      <c r="AL465"/>
      <c r="AM465"/>
      <c r="AN465"/>
    </row>
    <row r="466" spans="13:40" x14ac:dyDescent="0.4">
      <c r="M466"/>
      <c r="N466" s="1"/>
      <c r="O466" s="1"/>
      <c r="P466" s="1"/>
      <c r="Q466"/>
      <c r="R466"/>
      <c r="S466"/>
      <c r="T466"/>
      <c r="U466"/>
      <c r="V466"/>
      <c r="W466"/>
      <c r="X466"/>
      <c r="Y466"/>
      <c r="Z466"/>
      <c r="AA466"/>
      <c r="AB466"/>
      <c r="AC466"/>
      <c r="AD466"/>
      <c r="AE466"/>
      <c r="AF466"/>
      <c r="AG466"/>
      <c r="AH466"/>
      <c r="AI466"/>
      <c r="AJ466"/>
      <c r="AK466"/>
      <c r="AL466"/>
      <c r="AM466"/>
      <c r="AN466"/>
    </row>
    <row r="467" spans="13:40" x14ac:dyDescent="0.4">
      <c r="M467"/>
      <c r="N467" s="1"/>
      <c r="O467" s="1"/>
      <c r="P467" s="1"/>
      <c r="Q467"/>
      <c r="R467"/>
      <c r="S467"/>
      <c r="T467"/>
      <c r="U467"/>
      <c r="V467"/>
      <c r="W467"/>
      <c r="X467"/>
      <c r="Y467"/>
      <c r="Z467"/>
      <c r="AA467"/>
      <c r="AB467"/>
      <c r="AC467"/>
      <c r="AD467"/>
      <c r="AE467"/>
      <c r="AF467"/>
      <c r="AG467"/>
      <c r="AH467"/>
      <c r="AI467"/>
      <c r="AJ467"/>
      <c r="AK467"/>
      <c r="AL467"/>
      <c r="AM467"/>
      <c r="AN467"/>
    </row>
    <row r="468" spans="13:40" x14ac:dyDescent="0.4">
      <c r="M468"/>
      <c r="N468" s="1"/>
      <c r="O468" s="1"/>
      <c r="P468" s="1"/>
      <c r="Q468"/>
      <c r="R468"/>
      <c r="S468"/>
      <c r="T468"/>
      <c r="U468"/>
      <c r="V468"/>
      <c r="W468"/>
      <c r="X468"/>
      <c r="Y468"/>
      <c r="Z468"/>
      <c r="AA468"/>
      <c r="AB468"/>
      <c r="AC468"/>
      <c r="AD468"/>
      <c r="AE468"/>
      <c r="AF468"/>
      <c r="AG468"/>
      <c r="AH468"/>
      <c r="AI468"/>
      <c r="AJ468"/>
      <c r="AK468"/>
      <c r="AL468"/>
      <c r="AM468"/>
      <c r="AN468"/>
    </row>
    <row r="469" spans="13:40" x14ac:dyDescent="0.4">
      <c r="M469"/>
      <c r="N469" s="1"/>
      <c r="O469" s="1"/>
      <c r="P469" s="1"/>
      <c r="Q469"/>
      <c r="R469"/>
      <c r="S469"/>
      <c r="T469"/>
      <c r="U469"/>
      <c r="V469"/>
      <c r="W469"/>
      <c r="X469"/>
      <c r="Y469"/>
      <c r="Z469"/>
      <c r="AA469"/>
      <c r="AB469"/>
      <c r="AC469"/>
      <c r="AD469"/>
      <c r="AE469"/>
      <c r="AF469"/>
      <c r="AG469"/>
      <c r="AH469"/>
      <c r="AI469"/>
      <c r="AJ469"/>
      <c r="AK469"/>
      <c r="AL469"/>
      <c r="AM469"/>
      <c r="AN469"/>
    </row>
    <row r="470" spans="13:40" x14ac:dyDescent="0.4">
      <c r="M470"/>
      <c r="N470" s="1"/>
      <c r="O470" s="1"/>
      <c r="P470" s="1"/>
      <c r="Q470"/>
      <c r="R470"/>
      <c r="S470"/>
      <c r="T470"/>
      <c r="U470"/>
      <c r="V470"/>
      <c r="W470"/>
      <c r="X470"/>
      <c r="Y470"/>
      <c r="Z470"/>
      <c r="AA470"/>
      <c r="AB470"/>
      <c r="AC470"/>
      <c r="AD470"/>
      <c r="AE470"/>
      <c r="AF470"/>
      <c r="AG470"/>
      <c r="AH470"/>
      <c r="AI470"/>
      <c r="AJ470"/>
      <c r="AK470"/>
      <c r="AL470"/>
      <c r="AM470"/>
      <c r="AN470"/>
    </row>
    <row r="471" spans="13:40" x14ac:dyDescent="0.4">
      <c r="M471"/>
      <c r="N471" s="1"/>
      <c r="O471" s="1"/>
      <c r="P471" s="1"/>
      <c r="Q471"/>
      <c r="R471"/>
      <c r="S471"/>
      <c r="T471"/>
      <c r="U471"/>
      <c r="V471"/>
      <c r="W471"/>
      <c r="X471"/>
      <c r="Y471"/>
      <c r="Z471"/>
      <c r="AA471"/>
      <c r="AB471"/>
      <c r="AC471"/>
      <c r="AD471"/>
      <c r="AE471"/>
      <c r="AF471"/>
      <c r="AG471"/>
      <c r="AH471"/>
      <c r="AI471"/>
      <c r="AJ471"/>
      <c r="AK471"/>
      <c r="AL471"/>
      <c r="AM471"/>
      <c r="AN471"/>
    </row>
    <row r="472" spans="13:40" x14ac:dyDescent="0.4">
      <c r="M472"/>
      <c r="N472" s="1"/>
      <c r="O472" s="1"/>
      <c r="P472" s="1"/>
      <c r="Q472"/>
      <c r="R472"/>
      <c r="S472"/>
      <c r="T472"/>
      <c r="U472"/>
      <c r="V472"/>
      <c r="W472"/>
      <c r="X472"/>
      <c r="Y472"/>
      <c r="Z472"/>
      <c r="AA472"/>
      <c r="AB472"/>
      <c r="AC472"/>
      <c r="AD472"/>
      <c r="AE472"/>
      <c r="AF472"/>
      <c r="AG472"/>
      <c r="AH472"/>
      <c r="AI472"/>
      <c r="AJ472"/>
      <c r="AK472"/>
      <c r="AL472"/>
      <c r="AM472"/>
      <c r="AN472"/>
    </row>
    <row r="473" spans="13:40" x14ac:dyDescent="0.4">
      <c r="M473"/>
      <c r="N473" s="1"/>
      <c r="O473" s="1"/>
      <c r="P473" s="1"/>
      <c r="Q473"/>
      <c r="R473"/>
      <c r="S473"/>
      <c r="T473"/>
      <c r="U473"/>
      <c r="V473"/>
      <c r="W473"/>
      <c r="X473"/>
      <c r="Y473"/>
      <c r="Z473"/>
      <c r="AA473"/>
      <c r="AB473"/>
      <c r="AC473"/>
      <c r="AD473"/>
      <c r="AE473"/>
      <c r="AF473"/>
      <c r="AG473"/>
      <c r="AH473"/>
      <c r="AI473"/>
      <c r="AJ473"/>
      <c r="AK473"/>
      <c r="AL473"/>
      <c r="AM473"/>
      <c r="AN473"/>
    </row>
    <row r="474" spans="13:40" x14ac:dyDescent="0.4">
      <c r="M474"/>
      <c r="N474" s="1"/>
      <c r="O474" s="1"/>
      <c r="P474" s="1"/>
      <c r="Q474"/>
      <c r="R474"/>
      <c r="S474"/>
      <c r="T474"/>
      <c r="U474"/>
      <c r="V474"/>
      <c r="W474"/>
      <c r="X474"/>
      <c r="Y474"/>
      <c r="Z474"/>
      <c r="AA474"/>
      <c r="AB474"/>
      <c r="AC474"/>
      <c r="AD474"/>
      <c r="AE474"/>
      <c r="AF474"/>
      <c r="AG474"/>
      <c r="AH474"/>
      <c r="AI474"/>
      <c r="AJ474"/>
      <c r="AK474"/>
      <c r="AL474"/>
      <c r="AM474"/>
      <c r="AN474"/>
    </row>
    <row r="475" spans="13:40" x14ac:dyDescent="0.4">
      <c r="M475"/>
      <c r="N475" s="1"/>
      <c r="O475" s="1"/>
      <c r="P475" s="1"/>
      <c r="Q475"/>
      <c r="R475"/>
      <c r="S475"/>
      <c r="T475"/>
      <c r="U475"/>
      <c r="V475"/>
      <c r="W475"/>
      <c r="X475"/>
      <c r="Y475"/>
      <c r="Z475"/>
      <c r="AA475"/>
      <c r="AB475"/>
      <c r="AC475"/>
      <c r="AD475"/>
      <c r="AE475"/>
      <c r="AF475"/>
      <c r="AG475"/>
      <c r="AH475"/>
      <c r="AI475"/>
      <c r="AJ475"/>
      <c r="AK475"/>
      <c r="AL475"/>
      <c r="AM475"/>
      <c r="AN475"/>
    </row>
    <row r="476" spans="13:40" x14ac:dyDescent="0.4">
      <c r="M476"/>
      <c r="N476" s="1"/>
      <c r="O476" s="1"/>
      <c r="P476" s="1"/>
      <c r="Q476"/>
      <c r="R476"/>
      <c r="S476"/>
      <c r="T476"/>
      <c r="U476"/>
      <c r="V476"/>
      <c r="W476"/>
      <c r="X476"/>
      <c r="Y476"/>
      <c r="Z476"/>
      <c r="AA476"/>
      <c r="AB476"/>
      <c r="AC476"/>
      <c r="AD476"/>
      <c r="AE476"/>
      <c r="AF476"/>
      <c r="AG476"/>
      <c r="AH476"/>
      <c r="AI476"/>
      <c r="AJ476"/>
      <c r="AK476"/>
      <c r="AL476"/>
      <c r="AM476"/>
      <c r="AN476"/>
    </row>
    <row r="477" spans="13:40" x14ac:dyDescent="0.4">
      <c r="M477"/>
      <c r="N477" s="1"/>
      <c r="O477" s="1"/>
      <c r="P477" s="1"/>
      <c r="Q477"/>
      <c r="R477"/>
      <c r="S477"/>
      <c r="T477"/>
      <c r="U477"/>
      <c r="V477"/>
      <c r="W477"/>
      <c r="X477"/>
      <c r="Y477"/>
      <c r="Z477"/>
      <c r="AA477"/>
      <c r="AB477"/>
      <c r="AC477"/>
      <c r="AD477"/>
      <c r="AE477"/>
      <c r="AF477"/>
      <c r="AG477"/>
      <c r="AH477"/>
      <c r="AI477"/>
      <c r="AJ477"/>
      <c r="AK477"/>
      <c r="AL477"/>
      <c r="AM477"/>
      <c r="AN477"/>
    </row>
    <row r="478" spans="13:40" x14ac:dyDescent="0.4">
      <c r="M478"/>
      <c r="N478" s="1"/>
      <c r="O478" s="1"/>
      <c r="P478" s="1"/>
      <c r="Q478"/>
      <c r="R478"/>
      <c r="S478"/>
      <c r="T478"/>
      <c r="U478"/>
      <c r="V478"/>
      <c r="W478"/>
      <c r="X478"/>
      <c r="Y478"/>
      <c r="Z478"/>
      <c r="AA478"/>
      <c r="AB478"/>
      <c r="AC478"/>
      <c r="AD478"/>
      <c r="AE478"/>
      <c r="AF478"/>
      <c r="AG478"/>
      <c r="AH478"/>
      <c r="AI478"/>
      <c r="AJ478"/>
      <c r="AK478"/>
      <c r="AL478"/>
      <c r="AM478"/>
      <c r="AN478"/>
    </row>
    <row r="479" spans="13:40" x14ac:dyDescent="0.4">
      <c r="M479"/>
      <c r="N479" s="1"/>
      <c r="O479" s="1"/>
      <c r="P479" s="1"/>
      <c r="Q479"/>
      <c r="R479"/>
      <c r="S479"/>
      <c r="T479"/>
      <c r="U479"/>
      <c r="V479"/>
      <c r="W479"/>
      <c r="X479"/>
      <c r="Y479"/>
      <c r="Z479"/>
      <c r="AA479"/>
      <c r="AB479"/>
      <c r="AC479"/>
      <c r="AD479"/>
      <c r="AE479"/>
      <c r="AF479"/>
      <c r="AG479"/>
      <c r="AH479"/>
      <c r="AI479"/>
      <c r="AJ479"/>
      <c r="AK479"/>
      <c r="AL479"/>
      <c r="AM479"/>
      <c r="AN479"/>
    </row>
    <row r="480" spans="13:40" x14ac:dyDescent="0.4">
      <c r="M480"/>
      <c r="N480" s="1"/>
      <c r="O480" s="1"/>
      <c r="P480" s="1"/>
      <c r="Q480"/>
      <c r="R480"/>
      <c r="S480"/>
      <c r="T480"/>
      <c r="U480"/>
      <c r="V480"/>
      <c r="W480"/>
      <c r="X480"/>
      <c r="Y480"/>
      <c r="Z480"/>
      <c r="AA480"/>
      <c r="AB480"/>
      <c r="AC480"/>
      <c r="AD480"/>
      <c r="AE480"/>
      <c r="AF480"/>
      <c r="AG480"/>
      <c r="AH480"/>
      <c r="AI480"/>
      <c r="AJ480"/>
      <c r="AK480"/>
      <c r="AL480"/>
      <c r="AM480"/>
      <c r="AN480"/>
    </row>
    <row r="481" spans="13:40" x14ac:dyDescent="0.4">
      <c r="M481"/>
      <c r="N481" s="1"/>
      <c r="O481" s="1"/>
      <c r="P481" s="1"/>
      <c r="Q481"/>
      <c r="R481"/>
      <c r="S481"/>
      <c r="T481"/>
      <c r="U481"/>
      <c r="V481"/>
      <c r="W481"/>
      <c r="X481"/>
      <c r="Y481"/>
      <c r="Z481"/>
      <c r="AA481"/>
      <c r="AB481"/>
      <c r="AC481"/>
      <c r="AD481"/>
      <c r="AE481"/>
      <c r="AF481"/>
      <c r="AG481"/>
      <c r="AH481"/>
      <c r="AI481"/>
      <c r="AJ481"/>
      <c r="AK481"/>
      <c r="AL481"/>
      <c r="AM481"/>
      <c r="AN481"/>
    </row>
    <row r="482" spans="13:40" x14ac:dyDescent="0.4">
      <c r="M482"/>
      <c r="N482" s="1"/>
      <c r="O482" s="1"/>
      <c r="P482" s="1"/>
      <c r="Q482"/>
      <c r="R482"/>
      <c r="S482"/>
      <c r="T482"/>
      <c r="U482"/>
      <c r="V482"/>
      <c r="W482"/>
      <c r="X482"/>
      <c r="Y482"/>
      <c r="Z482"/>
      <c r="AA482"/>
      <c r="AB482"/>
      <c r="AC482"/>
      <c r="AD482"/>
      <c r="AE482"/>
      <c r="AF482"/>
      <c r="AG482"/>
      <c r="AH482"/>
      <c r="AI482"/>
      <c r="AJ482"/>
      <c r="AK482"/>
      <c r="AL482"/>
      <c r="AM482"/>
      <c r="AN482"/>
    </row>
    <row r="483" spans="13:40" x14ac:dyDescent="0.4">
      <c r="M483"/>
      <c r="N483" s="1"/>
      <c r="O483" s="1"/>
      <c r="P483" s="1"/>
      <c r="Q483"/>
      <c r="R483"/>
      <c r="S483"/>
      <c r="T483"/>
      <c r="U483"/>
      <c r="V483"/>
      <c r="W483"/>
      <c r="X483"/>
      <c r="Y483"/>
      <c r="Z483"/>
      <c r="AA483"/>
      <c r="AB483"/>
      <c r="AC483"/>
      <c r="AD483"/>
      <c r="AE483"/>
      <c r="AF483"/>
      <c r="AG483"/>
      <c r="AH483"/>
      <c r="AI483"/>
      <c r="AJ483"/>
      <c r="AK483"/>
      <c r="AL483"/>
      <c r="AM483"/>
      <c r="AN483"/>
    </row>
    <row r="484" spans="13:40" x14ac:dyDescent="0.4">
      <c r="M484"/>
      <c r="N484" s="1"/>
      <c r="O484" s="1"/>
      <c r="P484" s="1"/>
      <c r="Q484"/>
      <c r="R484"/>
      <c r="S484"/>
      <c r="T484"/>
      <c r="U484"/>
      <c r="V484"/>
      <c r="W484"/>
      <c r="X484"/>
      <c r="Y484"/>
      <c r="Z484"/>
      <c r="AA484"/>
      <c r="AB484"/>
      <c r="AC484"/>
      <c r="AD484"/>
      <c r="AE484"/>
      <c r="AF484"/>
      <c r="AG484"/>
      <c r="AH484"/>
      <c r="AI484"/>
      <c r="AJ484"/>
      <c r="AK484"/>
      <c r="AL484"/>
      <c r="AM484"/>
      <c r="AN484"/>
    </row>
    <row r="485" spans="13:40" x14ac:dyDescent="0.4">
      <c r="M485"/>
      <c r="N485" s="1"/>
      <c r="O485" s="1"/>
      <c r="P485" s="1"/>
      <c r="Q485"/>
      <c r="R485"/>
      <c r="S485"/>
      <c r="T485"/>
      <c r="U485"/>
      <c r="V485"/>
      <c r="W485"/>
      <c r="X485"/>
      <c r="Y485"/>
      <c r="Z485"/>
      <c r="AA485"/>
      <c r="AB485"/>
      <c r="AC485"/>
      <c r="AD485"/>
      <c r="AE485"/>
      <c r="AF485"/>
      <c r="AG485"/>
      <c r="AH485"/>
      <c r="AI485"/>
      <c r="AJ485"/>
      <c r="AK485"/>
      <c r="AL485"/>
      <c r="AM485"/>
      <c r="AN485"/>
    </row>
    <row r="486" spans="13:40" x14ac:dyDescent="0.4">
      <c r="M486"/>
      <c r="N486" s="1"/>
      <c r="O486" s="1"/>
      <c r="P486" s="1"/>
      <c r="Q486"/>
      <c r="R486"/>
      <c r="S486"/>
      <c r="T486"/>
      <c r="U486"/>
      <c r="V486"/>
      <c r="W486"/>
      <c r="X486"/>
      <c r="Y486"/>
      <c r="Z486"/>
      <c r="AA486"/>
      <c r="AB486"/>
      <c r="AC486"/>
      <c r="AD486"/>
      <c r="AE486"/>
      <c r="AF486"/>
      <c r="AG486"/>
      <c r="AH486"/>
      <c r="AI486"/>
      <c r="AJ486"/>
      <c r="AK486"/>
      <c r="AL486"/>
      <c r="AM486"/>
      <c r="AN486"/>
    </row>
    <row r="487" spans="13:40" x14ac:dyDescent="0.4">
      <c r="M487"/>
      <c r="N487" s="1"/>
      <c r="O487" s="1"/>
      <c r="P487" s="1"/>
      <c r="Q487"/>
      <c r="R487"/>
      <c r="S487"/>
      <c r="T487"/>
      <c r="U487"/>
      <c r="V487"/>
      <c r="W487"/>
      <c r="X487"/>
      <c r="Y487"/>
      <c r="Z487"/>
      <c r="AA487"/>
      <c r="AB487"/>
      <c r="AC487"/>
      <c r="AD487"/>
      <c r="AE487"/>
      <c r="AF487"/>
      <c r="AG487"/>
      <c r="AH487"/>
      <c r="AI487"/>
      <c r="AJ487"/>
      <c r="AK487"/>
      <c r="AL487"/>
      <c r="AM487"/>
      <c r="AN487"/>
    </row>
    <row r="488" spans="13:40" x14ac:dyDescent="0.4">
      <c r="M488"/>
      <c r="N488" s="1"/>
      <c r="O488" s="1"/>
      <c r="P488" s="1"/>
      <c r="Q488"/>
      <c r="R488"/>
      <c r="S488"/>
      <c r="T488"/>
      <c r="U488"/>
      <c r="V488"/>
      <c r="W488"/>
      <c r="X488"/>
      <c r="Y488"/>
      <c r="Z488"/>
      <c r="AA488"/>
      <c r="AB488"/>
      <c r="AC488"/>
      <c r="AD488"/>
      <c r="AE488"/>
      <c r="AF488"/>
      <c r="AG488"/>
      <c r="AH488"/>
      <c r="AI488"/>
      <c r="AJ488"/>
      <c r="AK488"/>
      <c r="AL488"/>
      <c r="AM488"/>
      <c r="AN488"/>
    </row>
    <row r="489" spans="13:40" x14ac:dyDescent="0.4">
      <c r="M489"/>
      <c r="N489" s="1"/>
      <c r="O489" s="1"/>
      <c r="P489" s="1"/>
      <c r="Q489"/>
      <c r="R489"/>
      <c r="S489"/>
      <c r="T489"/>
      <c r="U489"/>
      <c r="V489"/>
      <c r="W489"/>
      <c r="X489"/>
      <c r="Y489"/>
      <c r="Z489"/>
      <c r="AA489"/>
      <c r="AB489"/>
      <c r="AC489"/>
      <c r="AD489"/>
      <c r="AE489"/>
      <c r="AF489"/>
      <c r="AG489"/>
      <c r="AH489"/>
      <c r="AI489"/>
      <c r="AJ489"/>
      <c r="AK489"/>
      <c r="AL489"/>
      <c r="AM489"/>
      <c r="AN489"/>
    </row>
    <row r="490" spans="13:40" x14ac:dyDescent="0.4">
      <c r="M490"/>
      <c r="N490" s="1"/>
      <c r="O490" s="1"/>
      <c r="P490" s="1"/>
      <c r="Q490"/>
      <c r="R490"/>
      <c r="S490"/>
      <c r="T490"/>
      <c r="U490"/>
      <c r="V490"/>
      <c r="W490"/>
      <c r="X490"/>
      <c r="Y490"/>
      <c r="Z490"/>
      <c r="AA490"/>
      <c r="AB490"/>
      <c r="AC490"/>
      <c r="AD490"/>
      <c r="AE490"/>
      <c r="AF490"/>
      <c r="AG490"/>
      <c r="AH490"/>
      <c r="AI490"/>
      <c r="AJ490"/>
      <c r="AK490"/>
      <c r="AL490"/>
      <c r="AM490"/>
      <c r="AN490"/>
    </row>
    <row r="491" spans="13:40" x14ac:dyDescent="0.4">
      <c r="M491"/>
      <c r="N491" s="1"/>
      <c r="O491" s="1"/>
      <c r="P491" s="1"/>
      <c r="Q491"/>
      <c r="R491"/>
      <c r="S491"/>
      <c r="T491"/>
      <c r="U491"/>
      <c r="V491"/>
      <c r="W491"/>
      <c r="X491"/>
      <c r="Y491"/>
      <c r="Z491"/>
      <c r="AA491"/>
      <c r="AB491"/>
      <c r="AC491"/>
      <c r="AD491"/>
      <c r="AE491"/>
      <c r="AF491"/>
      <c r="AG491"/>
      <c r="AH491"/>
      <c r="AI491"/>
      <c r="AJ491"/>
      <c r="AK491"/>
      <c r="AL491"/>
      <c r="AM491"/>
      <c r="AN491"/>
    </row>
    <row r="492" spans="13:40" x14ac:dyDescent="0.4">
      <c r="M492"/>
      <c r="N492" s="1"/>
      <c r="O492" s="1"/>
      <c r="P492" s="1"/>
      <c r="Q492"/>
      <c r="R492"/>
      <c r="S492"/>
      <c r="T492"/>
      <c r="U492"/>
      <c r="V492"/>
      <c r="W492"/>
      <c r="X492"/>
      <c r="Y492"/>
      <c r="Z492"/>
      <c r="AA492"/>
      <c r="AB492"/>
      <c r="AC492"/>
      <c r="AD492"/>
      <c r="AE492"/>
      <c r="AF492"/>
      <c r="AG492"/>
      <c r="AH492"/>
      <c r="AI492"/>
      <c r="AJ492"/>
      <c r="AK492"/>
      <c r="AL492"/>
      <c r="AM492"/>
      <c r="AN492"/>
    </row>
    <row r="493" spans="13:40" x14ac:dyDescent="0.4">
      <c r="M493"/>
      <c r="N493" s="1"/>
      <c r="O493" s="1"/>
      <c r="P493" s="1"/>
      <c r="Q493"/>
      <c r="R493"/>
      <c r="S493"/>
      <c r="T493"/>
      <c r="U493"/>
      <c r="V493"/>
      <c r="W493"/>
      <c r="X493"/>
      <c r="Y493"/>
      <c r="Z493"/>
      <c r="AA493"/>
      <c r="AB493"/>
      <c r="AC493"/>
      <c r="AD493"/>
      <c r="AE493"/>
      <c r="AF493"/>
      <c r="AG493"/>
      <c r="AH493"/>
      <c r="AI493"/>
      <c r="AJ493"/>
      <c r="AK493"/>
      <c r="AL493"/>
      <c r="AM493"/>
      <c r="AN493"/>
    </row>
    <row r="494" spans="13:40" x14ac:dyDescent="0.4">
      <c r="M494"/>
      <c r="N494" s="1"/>
      <c r="O494" s="1"/>
      <c r="P494" s="1"/>
      <c r="Q494"/>
      <c r="R494"/>
      <c r="S494"/>
      <c r="T494"/>
      <c r="U494"/>
      <c r="V494"/>
      <c r="W494"/>
      <c r="X494"/>
      <c r="Y494"/>
      <c r="Z494"/>
      <c r="AA494"/>
      <c r="AB494"/>
      <c r="AC494"/>
      <c r="AD494"/>
      <c r="AE494"/>
      <c r="AF494"/>
      <c r="AG494"/>
      <c r="AH494"/>
      <c r="AI494"/>
      <c r="AJ494"/>
      <c r="AK494"/>
      <c r="AL494"/>
      <c r="AM494"/>
      <c r="AN494"/>
    </row>
    <row r="495" spans="13:40" x14ac:dyDescent="0.4">
      <c r="M495"/>
      <c r="N495" s="1"/>
      <c r="O495" s="1"/>
      <c r="P495" s="1"/>
      <c r="Q495"/>
      <c r="R495"/>
      <c r="S495"/>
      <c r="T495"/>
      <c r="U495"/>
      <c r="V495"/>
      <c r="W495"/>
      <c r="X495"/>
      <c r="Y495"/>
      <c r="Z495"/>
      <c r="AA495"/>
      <c r="AB495"/>
      <c r="AC495"/>
      <c r="AD495"/>
      <c r="AE495"/>
      <c r="AF495"/>
      <c r="AG495"/>
      <c r="AH495"/>
      <c r="AI495"/>
      <c r="AJ495"/>
      <c r="AK495"/>
      <c r="AL495"/>
      <c r="AM495"/>
      <c r="AN495"/>
    </row>
    <row r="496" spans="13:40" x14ac:dyDescent="0.4">
      <c r="M496"/>
      <c r="N496" s="1"/>
      <c r="O496" s="1"/>
      <c r="P496" s="1"/>
      <c r="Q496"/>
      <c r="R496"/>
      <c r="S496"/>
      <c r="T496"/>
      <c r="U496"/>
      <c r="V496"/>
      <c r="W496"/>
      <c r="X496"/>
      <c r="Y496"/>
      <c r="Z496"/>
      <c r="AA496"/>
      <c r="AB496"/>
      <c r="AC496"/>
      <c r="AD496"/>
      <c r="AE496"/>
      <c r="AF496"/>
      <c r="AG496"/>
      <c r="AH496"/>
      <c r="AI496"/>
      <c r="AJ496"/>
      <c r="AK496"/>
      <c r="AL496"/>
      <c r="AM496"/>
      <c r="AN496"/>
    </row>
    <row r="497" spans="13:40" x14ac:dyDescent="0.4">
      <c r="M497"/>
      <c r="N497" s="1"/>
      <c r="O497" s="1"/>
      <c r="P497" s="1"/>
      <c r="Q497"/>
      <c r="R497"/>
      <c r="S497"/>
      <c r="T497"/>
      <c r="U497"/>
      <c r="V497"/>
      <c r="W497"/>
      <c r="X497"/>
      <c r="Y497"/>
      <c r="Z497"/>
      <c r="AA497"/>
      <c r="AB497"/>
      <c r="AC497"/>
      <c r="AD497"/>
      <c r="AE497"/>
      <c r="AF497"/>
      <c r="AG497"/>
      <c r="AH497"/>
      <c r="AI497"/>
      <c r="AJ497"/>
      <c r="AK497"/>
      <c r="AL497"/>
      <c r="AM497"/>
      <c r="AN497"/>
    </row>
    <row r="498" spans="13:40" x14ac:dyDescent="0.4">
      <c r="M498"/>
      <c r="N498" s="1"/>
      <c r="O498" s="1"/>
      <c r="P498" s="1"/>
      <c r="Q498"/>
      <c r="R498"/>
      <c r="S498"/>
      <c r="T498"/>
      <c r="U498"/>
      <c r="V498"/>
      <c r="W498"/>
      <c r="X498"/>
      <c r="Y498"/>
      <c r="Z498"/>
      <c r="AA498"/>
      <c r="AB498"/>
      <c r="AC498"/>
      <c r="AD498"/>
      <c r="AE498"/>
      <c r="AF498"/>
      <c r="AG498"/>
      <c r="AH498"/>
      <c r="AI498"/>
      <c r="AJ498"/>
      <c r="AK498"/>
      <c r="AL498"/>
      <c r="AM498"/>
      <c r="AN498"/>
    </row>
    <row r="499" spans="13:40" x14ac:dyDescent="0.4">
      <c r="M499"/>
      <c r="N499" s="1"/>
      <c r="O499" s="1"/>
      <c r="P499" s="1"/>
      <c r="Q499"/>
      <c r="R499"/>
      <c r="S499"/>
      <c r="T499"/>
      <c r="U499"/>
      <c r="V499"/>
      <c r="W499"/>
      <c r="X499"/>
      <c r="Y499"/>
      <c r="Z499"/>
      <c r="AA499"/>
      <c r="AB499"/>
      <c r="AC499"/>
      <c r="AD499"/>
      <c r="AE499"/>
      <c r="AF499"/>
      <c r="AG499"/>
      <c r="AH499"/>
      <c r="AI499"/>
      <c r="AJ499"/>
      <c r="AK499"/>
      <c r="AL499"/>
      <c r="AM499"/>
      <c r="AN499"/>
    </row>
    <row r="500" spans="13:40" x14ac:dyDescent="0.4">
      <c r="M500"/>
      <c r="N500" s="1"/>
      <c r="O500" s="1"/>
      <c r="P500" s="1"/>
      <c r="Q500"/>
      <c r="R500"/>
      <c r="S500"/>
      <c r="T500"/>
      <c r="U500"/>
      <c r="V500"/>
      <c r="W500"/>
      <c r="X500"/>
      <c r="Y500"/>
      <c r="Z500"/>
      <c r="AA500"/>
      <c r="AB500"/>
      <c r="AC500"/>
      <c r="AD500"/>
      <c r="AE500"/>
      <c r="AF500"/>
      <c r="AG500"/>
      <c r="AH500"/>
      <c r="AI500"/>
      <c r="AJ500"/>
      <c r="AK500"/>
      <c r="AL500"/>
      <c r="AM500"/>
      <c r="AN500"/>
    </row>
    <row r="501" spans="13:40" x14ac:dyDescent="0.4">
      <c r="M501"/>
      <c r="N501" s="1"/>
      <c r="O501" s="1"/>
      <c r="P501" s="1"/>
      <c r="Q501"/>
      <c r="R501"/>
      <c r="S501"/>
      <c r="T501"/>
      <c r="U501"/>
      <c r="V501"/>
      <c r="W501"/>
      <c r="X501"/>
      <c r="Y501"/>
      <c r="Z501"/>
      <c r="AA501"/>
      <c r="AB501"/>
      <c r="AC501"/>
      <c r="AD501"/>
      <c r="AE501"/>
      <c r="AF501"/>
      <c r="AG501"/>
      <c r="AH501"/>
      <c r="AI501"/>
      <c r="AJ501"/>
      <c r="AK501"/>
      <c r="AL501"/>
      <c r="AM501"/>
      <c r="AN501"/>
    </row>
    <row r="502" spans="13:40" x14ac:dyDescent="0.4">
      <c r="M502"/>
      <c r="N502" s="1"/>
      <c r="O502" s="1"/>
      <c r="P502" s="1"/>
      <c r="Q502"/>
      <c r="R502"/>
      <c r="S502"/>
      <c r="T502"/>
      <c r="U502"/>
      <c r="V502"/>
      <c r="W502"/>
      <c r="X502"/>
      <c r="Y502"/>
      <c r="Z502"/>
      <c r="AA502"/>
      <c r="AB502"/>
      <c r="AC502"/>
      <c r="AD502"/>
      <c r="AE502"/>
      <c r="AF502"/>
      <c r="AG502"/>
      <c r="AH502"/>
      <c r="AI502"/>
      <c r="AJ502"/>
      <c r="AK502"/>
      <c r="AL502"/>
      <c r="AM502"/>
      <c r="AN502"/>
    </row>
    <row r="503" spans="13:40" x14ac:dyDescent="0.4">
      <c r="M503"/>
      <c r="N503" s="1"/>
      <c r="O503" s="1"/>
      <c r="P503" s="1"/>
      <c r="Q503"/>
      <c r="R503"/>
      <c r="S503"/>
      <c r="T503"/>
      <c r="U503"/>
      <c r="V503"/>
      <c r="W503"/>
      <c r="X503"/>
      <c r="Y503"/>
      <c r="Z503"/>
      <c r="AA503"/>
      <c r="AB503"/>
      <c r="AC503"/>
      <c r="AD503"/>
      <c r="AE503"/>
      <c r="AF503"/>
      <c r="AG503"/>
      <c r="AH503"/>
      <c r="AI503"/>
      <c r="AJ503"/>
      <c r="AK503"/>
      <c r="AL503"/>
      <c r="AM503"/>
      <c r="AN503"/>
    </row>
    <row r="504" spans="13:40" x14ac:dyDescent="0.4">
      <c r="M504"/>
      <c r="N504" s="1"/>
      <c r="O504" s="1"/>
      <c r="P504" s="1"/>
      <c r="Q504"/>
      <c r="R504"/>
      <c r="S504"/>
      <c r="T504"/>
      <c r="U504"/>
      <c r="V504"/>
      <c r="W504"/>
      <c r="X504"/>
      <c r="Y504"/>
      <c r="Z504"/>
      <c r="AA504"/>
      <c r="AB504"/>
      <c r="AC504"/>
      <c r="AD504"/>
      <c r="AE504"/>
      <c r="AF504"/>
      <c r="AG504"/>
      <c r="AH504"/>
      <c r="AI504"/>
      <c r="AJ504"/>
      <c r="AK504"/>
      <c r="AL504"/>
      <c r="AM504"/>
      <c r="AN504"/>
    </row>
    <row r="505" spans="13:40" x14ac:dyDescent="0.4">
      <c r="M505"/>
      <c r="N505" s="1"/>
      <c r="O505" s="1"/>
      <c r="P505" s="1"/>
      <c r="Q505"/>
      <c r="R505"/>
      <c r="S505"/>
      <c r="T505"/>
      <c r="U505"/>
      <c r="V505"/>
      <c r="W505"/>
      <c r="X505"/>
      <c r="Y505"/>
      <c r="Z505"/>
      <c r="AA505"/>
      <c r="AB505"/>
      <c r="AC505"/>
      <c r="AD505"/>
      <c r="AE505"/>
      <c r="AF505"/>
      <c r="AG505"/>
      <c r="AH505"/>
      <c r="AI505"/>
      <c r="AJ505"/>
      <c r="AK505"/>
      <c r="AL505"/>
      <c r="AM505"/>
      <c r="AN505"/>
    </row>
    <row r="506" spans="13:40" x14ac:dyDescent="0.4">
      <c r="M506"/>
      <c r="N506" s="1"/>
      <c r="O506" s="1"/>
      <c r="P506" s="1"/>
      <c r="Q506"/>
      <c r="R506"/>
      <c r="S506"/>
      <c r="T506"/>
      <c r="U506"/>
      <c r="V506"/>
      <c r="W506"/>
      <c r="X506"/>
      <c r="Y506"/>
      <c r="Z506"/>
      <c r="AA506"/>
      <c r="AB506"/>
      <c r="AC506"/>
      <c r="AD506"/>
      <c r="AE506"/>
      <c r="AF506"/>
      <c r="AG506"/>
      <c r="AH506"/>
      <c r="AI506"/>
      <c r="AJ506"/>
      <c r="AK506"/>
      <c r="AL506"/>
      <c r="AM506"/>
      <c r="AN506"/>
    </row>
    <row r="507" spans="13:40" x14ac:dyDescent="0.4">
      <c r="M507"/>
      <c r="N507" s="1"/>
      <c r="O507" s="1"/>
      <c r="P507" s="1"/>
      <c r="Q507"/>
      <c r="R507"/>
      <c r="S507"/>
      <c r="T507"/>
      <c r="U507"/>
      <c r="V507"/>
      <c r="W507"/>
      <c r="X507"/>
      <c r="Y507"/>
      <c r="Z507"/>
      <c r="AA507"/>
      <c r="AB507"/>
      <c r="AC507"/>
      <c r="AD507"/>
      <c r="AE507"/>
      <c r="AF507"/>
      <c r="AG507"/>
      <c r="AH507"/>
      <c r="AI507"/>
      <c r="AJ507"/>
      <c r="AK507"/>
      <c r="AL507"/>
      <c r="AM507"/>
      <c r="AN507"/>
    </row>
    <row r="508" spans="13:40" x14ac:dyDescent="0.4">
      <c r="M508"/>
      <c r="N508" s="1"/>
      <c r="O508" s="1"/>
      <c r="P508" s="1"/>
      <c r="Q508"/>
      <c r="R508"/>
      <c r="S508"/>
      <c r="T508"/>
      <c r="U508"/>
      <c r="V508"/>
      <c r="W508"/>
      <c r="X508"/>
      <c r="Y508"/>
      <c r="Z508"/>
      <c r="AA508"/>
      <c r="AB508"/>
      <c r="AC508"/>
      <c r="AD508"/>
      <c r="AE508"/>
      <c r="AF508"/>
      <c r="AG508"/>
      <c r="AH508"/>
      <c r="AI508"/>
      <c r="AJ508"/>
      <c r="AK508"/>
      <c r="AL508"/>
      <c r="AM508"/>
      <c r="AN508"/>
    </row>
    <row r="509" spans="13:40" x14ac:dyDescent="0.4">
      <c r="M509"/>
      <c r="N509" s="1"/>
      <c r="O509" s="1"/>
      <c r="P509" s="1"/>
      <c r="Q509"/>
      <c r="R509"/>
      <c r="S509"/>
      <c r="T509"/>
      <c r="U509"/>
      <c r="V509"/>
      <c r="W509"/>
      <c r="X509"/>
      <c r="Y509"/>
      <c r="Z509"/>
      <c r="AA509"/>
      <c r="AB509"/>
      <c r="AC509"/>
      <c r="AD509"/>
      <c r="AE509"/>
      <c r="AF509"/>
      <c r="AG509"/>
      <c r="AH509"/>
      <c r="AI509"/>
      <c r="AJ509"/>
      <c r="AK509"/>
      <c r="AL509"/>
      <c r="AM509"/>
      <c r="AN509"/>
    </row>
    <row r="510" spans="13:40" x14ac:dyDescent="0.4">
      <c r="M510"/>
      <c r="N510" s="1"/>
      <c r="O510" s="1"/>
      <c r="P510" s="1"/>
      <c r="Q510"/>
      <c r="R510"/>
      <c r="S510"/>
      <c r="T510"/>
      <c r="U510"/>
      <c r="V510"/>
      <c r="W510"/>
      <c r="X510"/>
      <c r="Y510"/>
      <c r="Z510"/>
      <c r="AA510"/>
      <c r="AB510"/>
      <c r="AC510"/>
      <c r="AD510"/>
      <c r="AE510"/>
      <c r="AF510"/>
      <c r="AG510"/>
      <c r="AH510"/>
      <c r="AI510"/>
      <c r="AJ510"/>
      <c r="AK510"/>
      <c r="AL510"/>
      <c r="AM510"/>
      <c r="AN510"/>
    </row>
    <row r="511" spans="13:40" x14ac:dyDescent="0.4">
      <c r="M511"/>
      <c r="N511" s="1"/>
      <c r="O511" s="1"/>
      <c r="P511" s="1"/>
      <c r="Q511"/>
      <c r="R511"/>
      <c r="S511"/>
      <c r="T511"/>
      <c r="U511"/>
      <c r="V511"/>
      <c r="W511"/>
      <c r="X511"/>
      <c r="Y511"/>
      <c r="Z511"/>
      <c r="AA511"/>
      <c r="AB511"/>
      <c r="AC511"/>
      <c r="AD511"/>
      <c r="AE511"/>
      <c r="AF511"/>
      <c r="AG511"/>
      <c r="AH511"/>
      <c r="AI511"/>
      <c r="AJ511"/>
      <c r="AK511"/>
      <c r="AL511"/>
      <c r="AM511"/>
      <c r="AN511"/>
    </row>
    <row r="512" spans="13:40" x14ac:dyDescent="0.4">
      <c r="M512"/>
      <c r="N512" s="1"/>
      <c r="O512" s="1"/>
      <c r="P512" s="1"/>
      <c r="Q512"/>
      <c r="R512"/>
      <c r="S512"/>
      <c r="T512"/>
      <c r="U512"/>
      <c r="V512"/>
      <c r="W512"/>
      <c r="X512"/>
      <c r="Y512"/>
      <c r="Z512"/>
      <c r="AA512"/>
      <c r="AB512"/>
      <c r="AC512"/>
      <c r="AD512"/>
      <c r="AE512"/>
      <c r="AF512"/>
      <c r="AG512"/>
      <c r="AH512"/>
      <c r="AI512"/>
      <c r="AJ512"/>
      <c r="AK512"/>
      <c r="AL512"/>
      <c r="AM512"/>
      <c r="AN512"/>
    </row>
    <row r="513" spans="13:40" x14ac:dyDescent="0.4">
      <c r="M513"/>
      <c r="N513" s="1"/>
      <c r="O513" s="1"/>
      <c r="P513" s="1"/>
      <c r="Q513"/>
      <c r="R513"/>
      <c r="S513"/>
      <c r="T513"/>
      <c r="U513"/>
      <c r="V513"/>
      <c r="W513"/>
      <c r="X513"/>
      <c r="Y513"/>
      <c r="Z513"/>
      <c r="AA513"/>
      <c r="AB513"/>
      <c r="AC513"/>
      <c r="AD513"/>
      <c r="AE513"/>
      <c r="AF513"/>
      <c r="AG513"/>
      <c r="AH513"/>
      <c r="AI513"/>
      <c r="AJ513"/>
      <c r="AK513"/>
      <c r="AL513"/>
      <c r="AM513"/>
      <c r="AN513"/>
    </row>
    <row r="514" spans="13:40" x14ac:dyDescent="0.4">
      <c r="M514"/>
      <c r="N514" s="1"/>
      <c r="O514" s="1"/>
      <c r="P514" s="1"/>
      <c r="Q514"/>
      <c r="R514"/>
      <c r="S514"/>
      <c r="T514"/>
      <c r="U514"/>
      <c r="V514"/>
      <c r="W514"/>
      <c r="X514"/>
      <c r="Y514"/>
      <c r="Z514"/>
      <c r="AA514"/>
      <c r="AB514"/>
      <c r="AC514"/>
      <c r="AD514"/>
      <c r="AE514"/>
      <c r="AF514"/>
      <c r="AG514"/>
      <c r="AH514"/>
      <c r="AI514"/>
      <c r="AJ514"/>
      <c r="AK514"/>
      <c r="AL514"/>
      <c r="AM514"/>
      <c r="AN514"/>
    </row>
    <row r="515" spans="13:40" x14ac:dyDescent="0.4">
      <c r="M515"/>
      <c r="N515" s="1"/>
      <c r="O515" s="1"/>
      <c r="P515" s="1"/>
      <c r="Q515"/>
      <c r="R515"/>
      <c r="S515"/>
      <c r="T515"/>
      <c r="U515"/>
      <c r="V515"/>
      <c r="W515"/>
      <c r="X515"/>
      <c r="Y515"/>
      <c r="Z515"/>
      <c r="AA515"/>
      <c r="AB515"/>
      <c r="AC515"/>
      <c r="AD515"/>
      <c r="AE515"/>
      <c r="AF515"/>
      <c r="AG515"/>
      <c r="AH515"/>
      <c r="AI515"/>
      <c r="AJ515"/>
      <c r="AK515"/>
      <c r="AL515"/>
      <c r="AM515"/>
      <c r="AN515"/>
    </row>
    <row r="516" spans="13:40" x14ac:dyDescent="0.4">
      <c r="M516"/>
      <c r="N516" s="1"/>
      <c r="O516" s="1"/>
      <c r="P516" s="1"/>
      <c r="Q516"/>
      <c r="R516"/>
      <c r="S516"/>
      <c r="T516"/>
      <c r="U516"/>
      <c r="V516"/>
      <c r="W516"/>
      <c r="X516"/>
      <c r="Y516"/>
      <c r="Z516"/>
      <c r="AA516"/>
      <c r="AB516"/>
      <c r="AC516"/>
      <c r="AD516"/>
      <c r="AE516"/>
      <c r="AF516"/>
      <c r="AG516"/>
      <c r="AH516"/>
      <c r="AI516"/>
      <c r="AJ516"/>
      <c r="AK516"/>
      <c r="AL516"/>
      <c r="AM516"/>
      <c r="AN516"/>
    </row>
    <row r="517" spans="13:40" x14ac:dyDescent="0.4">
      <c r="M517"/>
      <c r="N517" s="1"/>
      <c r="O517" s="1"/>
      <c r="P517" s="1"/>
      <c r="Q517"/>
      <c r="R517"/>
      <c r="S517"/>
      <c r="T517"/>
      <c r="U517"/>
      <c r="V517"/>
      <c r="W517"/>
      <c r="X517"/>
      <c r="Y517"/>
      <c r="Z517"/>
      <c r="AA517"/>
      <c r="AB517"/>
      <c r="AC517"/>
      <c r="AD517"/>
      <c r="AE517"/>
      <c r="AF517"/>
      <c r="AG517"/>
      <c r="AH517"/>
      <c r="AI517"/>
      <c r="AJ517"/>
      <c r="AK517"/>
      <c r="AL517"/>
      <c r="AM517"/>
      <c r="AN517"/>
    </row>
    <row r="518" spans="13:40" x14ac:dyDescent="0.4">
      <c r="M518"/>
      <c r="N518" s="1"/>
      <c r="O518" s="1"/>
      <c r="P518" s="1"/>
      <c r="Q518"/>
      <c r="R518"/>
      <c r="S518"/>
      <c r="T518"/>
      <c r="U518"/>
      <c r="V518"/>
      <c r="W518"/>
      <c r="X518"/>
      <c r="Y518"/>
      <c r="Z518"/>
      <c r="AA518"/>
      <c r="AB518"/>
      <c r="AC518"/>
      <c r="AD518"/>
      <c r="AE518"/>
      <c r="AF518"/>
      <c r="AG518"/>
      <c r="AH518"/>
      <c r="AI518"/>
      <c r="AJ518"/>
      <c r="AK518"/>
      <c r="AL518"/>
      <c r="AM518"/>
      <c r="AN518"/>
    </row>
    <row r="519" spans="13:40" x14ac:dyDescent="0.4">
      <c r="M519"/>
      <c r="N519" s="1"/>
      <c r="O519" s="1"/>
      <c r="P519" s="1"/>
      <c r="Q519"/>
      <c r="R519"/>
      <c r="S519"/>
      <c r="T519"/>
      <c r="U519"/>
      <c r="V519"/>
      <c r="W519"/>
      <c r="X519"/>
      <c r="Y519"/>
      <c r="Z519"/>
      <c r="AA519"/>
      <c r="AB519"/>
      <c r="AC519"/>
      <c r="AD519"/>
      <c r="AE519"/>
      <c r="AF519"/>
      <c r="AG519"/>
      <c r="AH519"/>
      <c r="AI519"/>
      <c r="AJ519"/>
      <c r="AK519"/>
      <c r="AL519"/>
      <c r="AM519"/>
      <c r="AN519"/>
    </row>
    <row r="520" spans="13:40" x14ac:dyDescent="0.4">
      <c r="M520"/>
      <c r="N520" s="1"/>
      <c r="O520" s="1"/>
      <c r="P520" s="1"/>
      <c r="Q520"/>
      <c r="R520"/>
      <c r="S520"/>
      <c r="T520"/>
      <c r="U520"/>
      <c r="V520"/>
      <c r="W520"/>
      <c r="X520"/>
      <c r="Y520"/>
      <c r="Z520"/>
      <c r="AA520"/>
      <c r="AB520"/>
      <c r="AC520"/>
      <c r="AD520"/>
      <c r="AE520"/>
      <c r="AF520"/>
      <c r="AG520"/>
      <c r="AH520"/>
      <c r="AI520"/>
      <c r="AJ520"/>
      <c r="AK520"/>
      <c r="AL520"/>
      <c r="AM520"/>
      <c r="AN520"/>
    </row>
    <row r="521" spans="13:40" x14ac:dyDescent="0.4">
      <c r="M521"/>
      <c r="N521" s="1"/>
      <c r="O521" s="1"/>
      <c r="P521" s="1"/>
      <c r="Q521"/>
      <c r="R521"/>
      <c r="S521"/>
      <c r="T521"/>
      <c r="U521"/>
      <c r="V521"/>
      <c r="W521"/>
      <c r="X521"/>
      <c r="Y521"/>
      <c r="Z521"/>
      <c r="AA521"/>
      <c r="AB521"/>
      <c r="AC521"/>
      <c r="AD521"/>
      <c r="AE521"/>
      <c r="AF521"/>
      <c r="AG521"/>
      <c r="AH521"/>
      <c r="AI521"/>
      <c r="AJ521"/>
      <c r="AK521"/>
      <c r="AL521"/>
      <c r="AM521"/>
      <c r="AN521"/>
    </row>
    <row r="522" spans="13:40" x14ac:dyDescent="0.4">
      <c r="M522"/>
      <c r="N522" s="1"/>
      <c r="O522" s="1"/>
      <c r="P522" s="1"/>
      <c r="Q522"/>
      <c r="R522"/>
      <c r="S522"/>
      <c r="T522"/>
      <c r="U522"/>
      <c r="V522"/>
      <c r="W522"/>
      <c r="X522"/>
      <c r="Y522"/>
      <c r="Z522"/>
      <c r="AA522"/>
      <c r="AB522"/>
      <c r="AC522"/>
      <c r="AD522"/>
      <c r="AE522"/>
      <c r="AF522"/>
      <c r="AG522"/>
      <c r="AH522"/>
      <c r="AI522"/>
      <c r="AJ522"/>
      <c r="AK522"/>
      <c r="AL522"/>
      <c r="AM522"/>
      <c r="AN522"/>
    </row>
    <row r="523" spans="13:40" x14ac:dyDescent="0.4">
      <c r="M523"/>
      <c r="N523" s="1"/>
      <c r="O523" s="1"/>
      <c r="P523" s="1"/>
      <c r="Q523"/>
      <c r="R523"/>
      <c r="S523"/>
      <c r="T523"/>
      <c r="U523"/>
      <c r="V523"/>
      <c r="W523"/>
      <c r="X523"/>
      <c r="Y523"/>
      <c r="Z523"/>
      <c r="AA523"/>
      <c r="AB523"/>
      <c r="AC523"/>
      <c r="AD523"/>
      <c r="AE523"/>
      <c r="AF523"/>
      <c r="AG523"/>
      <c r="AH523"/>
      <c r="AI523"/>
      <c r="AJ523"/>
      <c r="AK523"/>
      <c r="AL523"/>
      <c r="AM523"/>
      <c r="AN523"/>
    </row>
    <row r="524" spans="13:40" x14ac:dyDescent="0.4">
      <c r="M524"/>
      <c r="N524" s="1"/>
      <c r="O524" s="1"/>
      <c r="P524" s="1"/>
      <c r="Q524"/>
      <c r="R524"/>
      <c r="S524"/>
      <c r="T524"/>
      <c r="U524"/>
      <c r="V524"/>
      <c r="W524"/>
      <c r="X524"/>
      <c r="Y524"/>
      <c r="Z524"/>
      <c r="AA524"/>
      <c r="AB524"/>
      <c r="AC524"/>
      <c r="AD524"/>
      <c r="AE524"/>
      <c r="AF524"/>
      <c r="AG524"/>
      <c r="AH524"/>
      <c r="AI524"/>
      <c r="AJ524"/>
      <c r="AK524"/>
      <c r="AL524"/>
      <c r="AM524"/>
      <c r="AN524"/>
    </row>
    <row r="525" spans="13:40" x14ac:dyDescent="0.4">
      <c r="M525"/>
      <c r="N525" s="1"/>
      <c r="O525" s="1"/>
      <c r="P525" s="1"/>
      <c r="Q525"/>
      <c r="R525"/>
      <c r="S525"/>
      <c r="T525"/>
      <c r="U525"/>
      <c r="V525"/>
      <c r="W525"/>
      <c r="X525"/>
      <c r="Y525"/>
      <c r="Z525"/>
      <c r="AA525"/>
      <c r="AB525"/>
      <c r="AC525"/>
      <c r="AD525"/>
      <c r="AE525"/>
      <c r="AF525"/>
      <c r="AG525"/>
      <c r="AH525"/>
      <c r="AI525"/>
      <c r="AJ525"/>
      <c r="AK525"/>
      <c r="AL525"/>
      <c r="AM525"/>
      <c r="AN525"/>
    </row>
    <row r="526" spans="13:40" x14ac:dyDescent="0.4">
      <c r="M526"/>
      <c r="N526" s="1"/>
      <c r="O526" s="1"/>
      <c r="P526" s="1"/>
      <c r="Q526"/>
      <c r="R526"/>
      <c r="S526"/>
      <c r="T526"/>
      <c r="U526"/>
      <c r="V526"/>
      <c r="W526"/>
      <c r="X526"/>
      <c r="Y526"/>
      <c r="Z526"/>
      <c r="AA526"/>
      <c r="AB526"/>
      <c r="AC526"/>
      <c r="AD526"/>
      <c r="AE526"/>
      <c r="AF526"/>
      <c r="AG526"/>
      <c r="AH526"/>
      <c r="AI526"/>
      <c r="AJ526"/>
      <c r="AK526"/>
      <c r="AL526"/>
      <c r="AM526"/>
      <c r="AN526"/>
    </row>
    <row r="527" spans="13:40" x14ac:dyDescent="0.4">
      <c r="M527"/>
      <c r="N527" s="1"/>
      <c r="O527" s="1"/>
      <c r="P527" s="1"/>
      <c r="Q527"/>
      <c r="R527"/>
      <c r="S527"/>
      <c r="T527"/>
      <c r="U527"/>
      <c r="V527"/>
      <c r="W527"/>
      <c r="X527"/>
      <c r="Y527"/>
      <c r="Z527"/>
      <c r="AA527"/>
      <c r="AB527"/>
      <c r="AC527"/>
      <c r="AD527"/>
      <c r="AE527"/>
      <c r="AF527"/>
      <c r="AG527"/>
      <c r="AH527"/>
      <c r="AI527"/>
      <c r="AJ527"/>
      <c r="AK527"/>
      <c r="AL527"/>
      <c r="AM527"/>
      <c r="AN527"/>
    </row>
    <row r="528" spans="13:40" x14ac:dyDescent="0.4">
      <c r="M528"/>
      <c r="N528" s="1"/>
      <c r="O528" s="1"/>
      <c r="P528" s="1"/>
      <c r="Q528"/>
      <c r="R528"/>
      <c r="S528"/>
      <c r="T528"/>
      <c r="U528"/>
      <c r="V528"/>
      <c r="W528"/>
      <c r="X528"/>
      <c r="Y528"/>
      <c r="Z528"/>
      <c r="AA528"/>
      <c r="AB528"/>
      <c r="AC528"/>
      <c r="AD528"/>
      <c r="AE528"/>
      <c r="AF528"/>
      <c r="AG528"/>
      <c r="AH528"/>
      <c r="AI528"/>
      <c r="AJ528"/>
      <c r="AK528"/>
      <c r="AL528"/>
      <c r="AM528"/>
      <c r="AN528"/>
    </row>
    <row r="529" spans="13:40" x14ac:dyDescent="0.4">
      <c r="M529"/>
      <c r="N529" s="1"/>
      <c r="O529" s="1"/>
      <c r="P529" s="1"/>
      <c r="Q529"/>
      <c r="R529"/>
      <c r="S529"/>
      <c r="T529"/>
      <c r="U529"/>
      <c r="V529"/>
      <c r="W529"/>
      <c r="X529"/>
      <c r="Y529"/>
      <c r="Z529"/>
      <c r="AA529"/>
      <c r="AB529"/>
      <c r="AC529"/>
      <c r="AD529"/>
      <c r="AE529"/>
      <c r="AF529"/>
      <c r="AG529"/>
      <c r="AH529"/>
      <c r="AI529"/>
      <c r="AJ529"/>
      <c r="AK529"/>
      <c r="AL529"/>
      <c r="AM529"/>
      <c r="AN529"/>
    </row>
    <row r="530" spans="13:40" x14ac:dyDescent="0.4">
      <c r="M530"/>
      <c r="N530" s="1"/>
      <c r="O530" s="1"/>
      <c r="P530" s="1"/>
      <c r="Q530"/>
      <c r="R530"/>
      <c r="S530"/>
      <c r="T530"/>
      <c r="U530"/>
      <c r="V530"/>
      <c r="W530"/>
      <c r="X530"/>
      <c r="Y530"/>
      <c r="Z530"/>
      <c r="AA530"/>
      <c r="AB530"/>
      <c r="AC530"/>
      <c r="AD530"/>
      <c r="AE530"/>
      <c r="AF530"/>
      <c r="AG530"/>
      <c r="AH530"/>
      <c r="AI530"/>
      <c r="AJ530"/>
      <c r="AK530"/>
      <c r="AL530"/>
      <c r="AM530"/>
      <c r="AN530"/>
    </row>
    <row r="531" spans="13:40" x14ac:dyDescent="0.4">
      <c r="M531"/>
      <c r="N531" s="1"/>
      <c r="O531" s="1"/>
      <c r="P531" s="1"/>
      <c r="Q531"/>
      <c r="R531"/>
      <c r="S531"/>
      <c r="T531"/>
      <c r="U531"/>
      <c r="V531"/>
      <c r="W531"/>
      <c r="X531"/>
      <c r="Y531"/>
      <c r="Z531"/>
      <c r="AA531"/>
      <c r="AB531"/>
      <c r="AC531"/>
      <c r="AD531"/>
      <c r="AE531"/>
      <c r="AF531"/>
      <c r="AG531"/>
      <c r="AH531"/>
      <c r="AI531"/>
      <c r="AJ531"/>
      <c r="AK531"/>
      <c r="AL531"/>
      <c r="AM531"/>
      <c r="AN531"/>
    </row>
    <row r="532" spans="13:40" x14ac:dyDescent="0.4">
      <c r="M532"/>
      <c r="N532" s="1"/>
      <c r="O532" s="1"/>
      <c r="P532" s="1"/>
      <c r="Q532"/>
      <c r="R532"/>
      <c r="S532"/>
      <c r="T532"/>
      <c r="U532"/>
      <c r="V532"/>
      <c r="W532"/>
      <c r="X532"/>
      <c r="Y532"/>
      <c r="Z532"/>
      <c r="AA532"/>
      <c r="AB532"/>
      <c r="AC532"/>
      <c r="AD532"/>
      <c r="AE532"/>
      <c r="AF532"/>
      <c r="AG532"/>
      <c r="AH532"/>
      <c r="AI532"/>
      <c r="AJ532"/>
      <c r="AK532"/>
      <c r="AL532"/>
      <c r="AM532"/>
      <c r="AN532"/>
    </row>
    <row r="533" spans="13:40" x14ac:dyDescent="0.4">
      <c r="M533"/>
      <c r="N533" s="1"/>
      <c r="O533" s="1"/>
      <c r="P533" s="1"/>
      <c r="Q533"/>
      <c r="R533"/>
      <c r="S533"/>
      <c r="T533"/>
      <c r="U533"/>
      <c r="V533"/>
      <c r="W533"/>
      <c r="X533"/>
      <c r="Y533"/>
      <c r="Z533"/>
      <c r="AA533"/>
      <c r="AB533"/>
      <c r="AC533"/>
      <c r="AD533"/>
      <c r="AE533"/>
      <c r="AF533"/>
      <c r="AG533"/>
      <c r="AH533"/>
      <c r="AI533"/>
      <c r="AJ533"/>
      <c r="AK533"/>
      <c r="AL533"/>
      <c r="AM533"/>
      <c r="AN533"/>
    </row>
    <row r="534" spans="13:40" x14ac:dyDescent="0.4">
      <c r="M534"/>
      <c r="N534" s="1"/>
      <c r="O534" s="1"/>
      <c r="P534" s="1"/>
      <c r="Q534"/>
      <c r="R534"/>
      <c r="S534"/>
      <c r="T534"/>
      <c r="U534"/>
      <c r="V534"/>
      <c r="W534"/>
      <c r="X534"/>
      <c r="Y534"/>
      <c r="Z534"/>
      <c r="AA534"/>
      <c r="AB534"/>
      <c r="AC534"/>
      <c r="AD534"/>
      <c r="AE534"/>
      <c r="AF534"/>
      <c r="AG534"/>
      <c r="AH534"/>
      <c r="AI534"/>
      <c r="AJ534"/>
      <c r="AK534"/>
      <c r="AL534"/>
      <c r="AM534"/>
      <c r="AN534"/>
    </row>
    <row r="535" spans="13:40" x14ac:dyDescent="0.4">
      <c r="M535"/>
      <c r="N535" s="1"/>
      <c r="O535" s="1"/>
      <c r="P535" s="1"/>
      <c r="Q535"/>
      <c r="R535"/>
      <c r="S535"/>
      <c r="T535"/>
      <c r="U535"/>
      <c r="V535"/>
      <c r="W535"/>
      <c r="X535"/>
      <c r="Y535"/>
      <c r="Z535"/>
      <c r="AA535"/>
      <c r="AB535"/>
      <c r="AC535"/>
      <c r="AD535"/>
      <c r="AE535"/>
      <c r="AF535"/>
      <c r="AG535"/>
      <c r="AH535"/>
      <c r="AI535"/>
      <c r="AJ535"/>
      <c r="AK535"/>
      <c r="AL535"/>
      <c r="AM535"/>
      <c r="AN535"/>
    </row>
    <row r="536" spans="13:40" x14ac:dyDescent="0.4">
      <c r="M536"/>
      <c r="N536" s="1"/>
      <c r="O536" s="1"/>
      <c r="P536" s="1"/>
      <c r="Q536"/>
      <c r="R536"/>
      <c r="S536"/>
      <c r="T536"/>
      <c r="U536"/>
      <c r="V536"/>
      <c r="W536"/>
      <c r="X536"/>
      <c r="Y536"/>
      <c r="Z536"/>
      <c r="AA536"/>
      <c r="AB536"/>
      <c r="AC536"/>
      <c r="AD536"/>
      <c r="AE536"/>
      <c r="AF536"/>
      <c r="AG536"/>
      <c r="AH536"/>
      <c r="AI536"/>
      <c r="AJ536"/>
      <c r="AK536"/>
      <c r="AL536"/>
      <c r="AM536"/>
      <c r="AN536"/>
    </row>
    <row r="537" spans="13:40" x14ac:dyDescent="0.4">
      <c r="M537"/>
      <c r="N537" s="1"/>
      <c r="O537" s="1"/>
      <c r="P537" s="1"/>
      <c r="Q537"/>
      <c r="R537"/>
      <c r="S537"/>
      <c r="T537"/>
      <c r="U537"/>
      <c r="V537"/>
      <c r="W537"/>
      <c r="X537"/>
      <c r="Y537"/>
      <c r="Z537"/>
      <c r="AA537"/>
      <c r="AB537"/>
      <c r="AC537"/>
      <c r="AD537"/>
      <c r="AE537"/>
      <c r="AF537"/>
      <c r="AG537"/>
      <c r="AH537"/>
      <c r="AI537"/>
      <c r="AJ537"/>
      <c r="AK537"/>
      <c r="AL537"/>
      <c r="AM537"/>
      <c r="AN537"/>
    </row>
    <row r="538" spans="13:40" x14ac:dyDescent="0.4">
      <c r="M538"/>
      <c r="N538" s="1"/>
      <c r="O538" s="1"/>
      <c r="P538" s="1"/>
      <c r="Q538"/>
      <c r="R538"/>
      <c r="S538"/>
      <c r="T538"/>
      <c r="U538"/>
      <c r="V538"/>
      <c r="W538"/>
      <c r="X538"/>
      <c r="Y538"/>
      <c r="Z538"/>
      <c r="AA538"/>
      <c r="AB538"/>
      <c r="AC538"/>
      <c r="AD538"/>
      <c r="AE538"/>
      <c r="AF538"/>
      <c r="AG538"/>
      <c r="AH538"/>
      <c r="AI538"/>
      <c r="AJ538"/>
      <c r="AK538"/>
      <c r="AL538"/>
      <c r="AM538"/>
      <c r="AN538"/>
    </row>
    <row r="539" spans="13:40" x14ac:dyDescent="0.4">
      <c r="M539"/>
      <c r="N539" s="1"/>
      <c r="O539" s="1"/>
      <c r="P539" s="1"/>
      <c r="Q539"/>
      <c r="R539"/>
      <c r="S539"/>
      <c r="T539"/>
      <c r="U539"/>
      <c r="V539"/>
      <c r="W539"/>
      <c r="X539"/>
      <c r="Y539"/>
      <c r="Z539"/>
      <c r="AA539"/>
      <c r="AB539"/>
      <c r="AC539"/>
      <c r="AD539"/>
      <c r="AE539"/>
      <c r="AF539"/>
      <c r="AG539"/>
      <c r="AH539"/>
      <c r="AI539"/>
      <c r="AJ539"/>
      <c r="AK539"/>
      <c r="AL539"/>
      <c r="AM539"/>
      <c r="AN539"/>
    </row>
    <row r="540" spans="13:40" x14ac:dyDescent="0.4">
      <c r="M540"/>
      <c r="N540" s="1"/>
      <c r="O540" s="1"/>
      <c r="P540" s="1"/>
      <c r="Q540"/>
      <c r="R540"/>
      <c r="S540"/>
      <c r="T540"/>
      <c r="U540"/>
      <c r="V540"/>
      <c r="W540"/>
      <c r="X540"/>
      <c r="Y540"/>
      <c r="Z540"/>
      <c r="AA540"/>
      <c r="AB540"/>
      <c r="AC540"/>
      <c r="AD540"/>
      <c r="AE540"/>
      <c r="AF540"/>
      <c r="AG540"/>
      <c r="AH540"/>
      <c r="AI540"/>
      <c r="AJ540"/>
      <c r="AK540"/>
      <c r="AL540"/>
      <c r="AM540"/>
      <c r="AN540"/>
    </row>
    <row r="541" spans="13:40" x14ac:dyDescent="0.4">
      <c r="M541"/>
      <c r="N541" s="1"/>
      <c r="O541" s="1"/>
      <c r="P541" s="1"/>
      <c r="Q541"/>
      <c r="R541"/>
      <c r="S541"/>
      <c r="T541"/>
      <c r="U541"/>
      <c r="V541"/>
      <c r="W541"/>
      <c r="X541"/>
      <c r="Y541"/>
      <c r="Z541"/>
      <c r="AA541"/>
      <c r="AB541"/>
      <c r="AC541"/>
      <c r="AD541"/>
      <c r="AE541"/>
      <c r="AF541"/>
      <c r="AG541"/>
      <c r="AH541"/>
      <c r="AI541"/>
      <c r="AJ541"/>
      <c r="AK541"/>
      <c r="AL541"/>
      <c r="AM541"/>
      <c r="AN541"/>
    </row>
    <row r="542" spans="13:40" x14ac:dyDescent="0.4">
      <c r="M542"/>
      <c r="N542" s="1"/>
      <c r="O542" s="1"/>
      <c r="P542" s="1"/>
      <c r="Q542"/>
      <c r="R542"/>
      <c r="S542"/>
      <c r="T542"/>
      <c r="U542"/>
      <c r="V542"/>
      <c r="W542"/>
      <c r="X542"/>
      <c r="Y542"/>
      <c r="Z542"/>
      <c r="AA542"/>
      <c r="AB542"/>
      <c r="AC542"/>
      <c r="AD542"/>
      <c r="AE542"/>
      <c r="AF542"/>
      <c r="AG542"/>
      <c r="AH542"/>
      <c r="AI542"/>
      <c r="AJ542"/>
      <c r="AK542"/>
      <c r="AL542"/>
      <c r="AM542"/>
      <c r="AN542"/>
    </row>
    <row r="543" spans="13:40" x14ac:dyDescent="0.4">
      <c r="M543"/>
      <c r="N543" s="1"/>
      <c r="O543" s="1"/>
      <c r="P543" s="1"/>
      <c r="Q543"/>
      <c r="R543"/>
      <c r="S543"/>
      <c r="T543"/>
      <c r="U543"/>
      <c r="V543"/>
      <c r="W543"/>
      <c r="X543"/>
      <c r="Y543"/>
      <c r="Z543"/>
      <c r="AA543"/>
      <c r="AB543"/>
      <c r="AC543"/>
      <c r="AD543"/>
      <c r="AE543"/>
      <c r="AF543"/>
      <c r="AG543"/>
      <c r="AH543"/>
      <c r="AI543"/>
      <c r="AJ543"/>
      <c r="AK543"/>
      <c r="AL543"/>
      <c r="AM543"/>
      <c r="AN543"/>
    </row>
    <row r="544" spans="13:40" x14ac:dyDescent="0.4">
      <c r="M544"/>
      <c r="N544" s="1"/>
      <c r="O544" s="1"/>
      <c r="P544" s="1"/>
      <c r="Q544"/>
      <c r="R544"/>
      <c r="S544"/>
      <c r="T544"/>
      <c r="U544"/>
      <c r="V544"/>
      <c r="W544"/>
      <c r="X544"/>
      <c r="Y544"/>
      <c r="Z544"/>
      <c r="AA544"/>
      <c r="AB544"/>
      <c r="AC544"/>
      <c r="AD544"/>
      <c r="AE544"/>
      <c r="AF544"/>
      <c r="AG544"/>
      <c r="AH544"/>
      <c r="AI544"/>
      <c r="AJ544"/>
      <c r="AK544"/>
      <c r="AL544"/>
      <c r="AM544"/>
      <c r="AN544"/>
    </row>
    <row r="545" spans="13:40" x14ac:dyDescent="0.4">
      <c r="M545"/>
      <c r="N545" s="1"/>
      <c r="O545" s="1"/>
      <c r="P545" s="1"/>
      <c r="Q545"/>
      <c r="R545"/>
      <c r="S545"/>
      <c r="T545"/>
      <c r="U545"/>
      <c r="V545"/>
      <c r="W545"/>
      <c r="X545"/>
      <c r="Y545"/>
      <c r="Z545"/>
      <c r="AA545"/>
      <c r="AB545"/>
      <c r="AC545"/>
      <c r="AD545"/>
      <c r="AE545"/>
      <c r="AF545"/>
      <c r="AG545"/>
      <c r="AH545"/>
      <c r="AI545"/>
      <c r="AJ545"/>
      <c r="AK545"/>
      <c r="AL545"/>
      <c r="AM545"/>
      <c r="AN545"/>
    </row>
    <row r="546" spans="13:40" x14ac:dyDescent="0.4">
      <c r="M546"/>
      <c r="N546" s="1"/>
      <c r="O546" s="1"/>
      <c r="P546" s="1"/>
      <c r="Q546"/>
      <c r="R546"/>
      <c r="S546"/>
      <c r="T546"/>
      <c r="U546"/>
      <c r="V546"/>
      <c r="W546"/>
      <c r="X546"/>
      <c r="Y546"/>
      <c r="Z546"/>
      <c r="AA546"/>
      <c r="AB546"/>
      <c r="AC546"/>
      <c r="AD546"/>
      <c r="AE546"/>
      <c r="AF546"/>
      <c r="AG546"/>
      <c r="AH546"/>
      <c r="AI546"/>
      <c r="AJ546"/>
      <c r="AK546"/>
      <c r="AL546"/>
      <c r="AM546"/>
      <c r="AN546"/>
    </row>
    <row r="547" spans="13:40" x14ac:dyDescent="0.4">
      <c r="M547"/>
      <c r="N547" s="1"/>
      <c r="O547" s="1"/>
      <c r="P547" s="1"/>
      <c r="Q547"/>
      <c r="R547"/>
      <c r="S547"/>
      <c r="T547"/>
      <c r="U547"/>
      <c r="V547"/>
      <c r="W547"/>
      <c r="X547"/>
      <c r="Y547"/>
      <c r="Z547"/>
      <c r="AA547"/>
      <c r="AB547"/>
      <c r="AC547"/>
      <c r="AD547"/>
      <c r="AE547"/>
      <c r="AF547"/>
      <c r="AG547"/>
      <c r="AH547"/>
      <c r="AI547"/>
      <c r="AJ547"/>
      <c r="AK547"/>
      <c r="AL547"/>
      <c r="AM547"/>
      <c r="AN547"/>
    </row>
    <row r="548" spans="13:40" x14ac:dyDescent="0.4">
      <c r="M548"/>
      <c r="N548" s="1"/>
      <c r="O548" s="1"/>
      <c r="P548" s="1"/>
      <c r="Q548"/>
      <c r="R548"/>
      <c r="S548"/>
      <c r="T548"/>
      <c r="U548"/>
      <c r="V548"/>
      <c r="W548"/>
      <c r="X548"/>
      <c r="Y548"/>
      <c r="Z548"/>
      <c r="AA548"/>
      <c r="AB548"/>
      <c r="AC548"/>
      <c r="AD548"/>
      <c r="AE548"/>
      <c r="AF548"/>
      <c r="AG548"/>
      <c r="AH548"/>
      <c r="AI548"/>
      <c r="AJ548"/>
      <c r="AK548"/>
      <c r="AL548"/>
      <c r="AM548"/>
      <c r="AN548"/>
    </row>
    <row r="549" spans="13:40" x14ac:dyDescent="0.4">
      <c r="M549"/>
      <c r="N549" s="1"/>
      <c r="O549" s="1"/>
      <c r="P549" s="1"/>
      <c r="Q549"/>
      <c r="R549"/>
      <c r="S549"/>
      <c r="T549"/>
      <c r="U549"/>
      <c r="V549"/>
      <c r="W549"/>
      <c r="X549"/>
      <c r="Y549"/>
      <c r="Z549"/>
      <c r="AA549"/>
      <c r="AB549"/>
      <c r="AC549"/>
      <c r="AD549"/>
      <c r="AE549"/>
      <c r="AF549"/>
      <c r="AG549"/>
      <c r="AH549"/>
      <c r="AI549"/>
      <c r="AJ549"/>
      <c r="AK549"/>
      <c r="AL549"/>
      <c r="AM549"/>
      <c r="AN549"/>
    </row>
    <row r="550" spans="13:40" x14ac:dyDescent="0.4">
      <c r="M550"/>
      <c r="N550" s="1"/>
      <c r="O550" s="1"/>
      <c r="P550" s="1"/>
      <c r="Q550"/>
      <c r="R550"/>
      <c r="S550"/>
      <c r="T550"/>
      <c r="U550"/>
      <c r="V550"/>
      <c r="W550"/>
      <c r="X550"/>
      <c r="Y550"/>
      <c r="Z550"/>
      <c r="AA550"/>
      <c r="AB550"/>
      <c r="AC550"/>
      <c r="AD550"/>
      <c r="AE550"/>
      <c r="AF550"/>
      <c r="AG550"/>
      <c r="AH550"/>
      <c r="AI550"/>
      <c r="AJ550"/>
      <c r="AK550"/>
      <c r="AL550"/>
      <c r="AM550"/>
      <c r="AN550"/>
    </row>
    <row r="551" spans="13:40" x14ac:dyDescent="0.4">
      <c r="M551"/>
      <c r="N551" s="1"/>
      <c r="O551" s="1"/>
      <c r="P551" s="1"/>
      <c r="Q551"/>
      <c r="R551"/>
      <c r="S551"/>
      <c r="T551"/>
      <c r="U551"/>
      <c r="V551"/>
      <c r="W551"/>
      <c r="X551"/>
      <c r="Y551"/>
      <c r="Z551"/>
      <c r="AA551"/>
      <c r="AB551"/>
      <c r="AC551"/>
      <c r="AD551"/>
      <c r="AE551"/>
      <c r="AF551"/>
      <c r="AG551"/>
      <c r="AH551"/>
      <c r="AI551"/>
      <c r="AJ551"/>
      <c r="AK551"/>
      <c r="AL551"/>
      <c r="AM551"/>
      <c r="AN551"/>
    </row>
    <row r="552" spans="13:40" x14ac:dyDescent="0.4">
      <c r="M552"/>
      <c r="N552" s="1"/>
      <c r="O552" s="1"/>
      <c r="P552" s="1"/>
      <c r="Q552"/>
      <c r="R552"/>
      <c r="S552"/>
      <c r="T552"/>
      <c r="U552"/>
      <c r="V552"/>
      <c r="W552"/>
      <c r="X552"/>
      <c r="Y552"/>
      <c r="Z552"/>
      <c r="AA552"/>
      <c r="AB552"/>
      <c r="AC552"/>
      <c r="AD552"/>
      <c r="AE552"/>
      <c r="AF552"/>
      <c r="AG552"/>
      <c r="AH552"/>
      <c r="AI552"/>
      <c r="AJ552"/>
      <c r="AK552"/>
      <c r="AL552"/>
      <c r="AM552"/>
      <c r="AN552"/>
    </row>
    <row r="553" spans="13:40" x14ac:dyDescent="0.4">
      <c r="M553"/>
      <c r="N553" s="1"/>
      <c r="O553" s="1"/>
      <c r="P553" s="1"/>
      <c r="Q553"/>
      <c r="R553"/>
      <c r="S553"/>
      <c r="T553"/>
      <c r="U553"/>
      <c r="V553"/>
      <c r="W553"/>
      <c r="X553"/>
      <c r="Y553"/>
      <c r="Z553"/>
      <c r="AA553"/>
      <c r="AB553"/>
      <c r="AC553"/>
      <c r="AD553"/>
      <c r="AE553"/>
      <c r="AF553"/>
      <c r="AG553"/>
      <c r="AH553"/>
      <c r="AI553"/>
      <c r="AJ553"/>
      <c r="AK553"/>
      <c r="AL553"/>
      <c r="AM553"/>
      <c r="AN553"/>
    </row>
    <row r="554" spans="13:40" x14ac:dyDescent="0.4">
      <c r="M554"/>
      <c r="N554" s="1"/>
      <c r="O554" s="1"/>
      <c r="P554" s="1"/>
      <c r="Q554"/>
      <c r="R554"/>
      <c r="S554"/>
      <c r="T554"/>
      <c r="U554"/>
      <c r="V554"/>
      <c r="W554"/>
      <c r="X554"/>
      <c r="Y554"/>
      <c r="Z554"/>
      <c r="AA554"/>
      <c r="AB554"/>
      <c r="AC554"/>
      <c r="AD554"/>
      <c r="AE554"/>
      <c r="AF554"/>
      <c r="AG554"/>
      <c r="AH554"/>
      <c r="AI554"/>
      <c r="AJ554"/>
      <c r="AK554"/>
      <c r="AL554"/>
      <c r="AM554"/>
      <c r="AN554"/>
    </row>
    <row r="555" spans="13:40" x14ac:dyDescent="0.4">
      <c r="M555"/>
      <c r="N555" s="1"/>
      <c r="O555" s="1"/>
      <c r="P555" s="1"/>
      <c r="Q555"/>
      <c r="R555"/>
      <c r="S555"/>
      <c r="T555"/>
      <c r="U555"/>
      <c r="V555"/>
      <c r="W555"/>
      <c r="X555"/>
      <c r="Y555"/>
      <c r="Z555"/>
      <c r="AA555"/>
      <c r="AB555"/>
      <c r="AC555"/>
      <c r="AD555"/>
      <c r="AE555"/>
      <c r="AF555"/>
      <c r="AG555"/>
      <c r="AH555"/>
      <c r="AI555"/>
      <c r="AJ555"/>
      <c r="AK555"/>
      <c r="AL555"/>
      <c r="AM555"/>
      <c r="AN555"/>
    </row>
    <row r="556" spans="13:40" x14ac:dyDescent="0.4">
      <c r="M556"/>
      <c r="N556" s="1"/>
      <c r="O556" s="1"/>
      <c r="P556" s="1"/>
      <c r="Q556"/>
      <c r="R556"/>
      <c r="S556"/>
      <c r="T556"/>
      <c r="U556"/>
      <c r="V556"/>
      <c r="W556"/>
      <c r="X556"/>
      <c r="Y556"/>
      <c r="Z556"/>
      <c r="AA556"/>
      <c r="AB556"/>
      <c r="AC556"/>
      <c r="AD556"/>
      <c r="AE556"/>
      <c r="AF556"/>
      <c r="AG556"/>
      <c r="AH556"/>
      <c r="AI556"/>
      <c r="AJ556"/>
      <c r="AK556"/>
      <c r="AL556"/>
      <c r="AM556"/>
      <c r="AN556"/>
    </row>
    <row r="557" spans="13:40" x14ac:dyDescent="0.4">
      <c r="M557"/>
      <c r="N557" s="1"/>
      <c r="O557" s="1"/>
      <c r="P557" s="1"/>
      <c r="Q557"/>
      <c r="R557"/>
      <c r="S557"/>
      <c r="T557"/>
      <c r="U557"/>
      <c r="V557"/>
      <c r="W557"/>
      <c r="X557"/>
      <c r="Y557"/>
      <c r="Z557"/>
      <c r="AA557"/>
      <c r="AB557"/>
      <c r="AC557"/>
      <c r="AD557"/>
      <c r="AE557"/>
      <c r="AF557"/>
      <c r="AG557"/>
      <c r="AH557"/>
      <c r="AI557"/>
      <c r="AJ557"/>
      <c r="AK557"/>
      <c r="AL557"/>
      <c r="AM557"/>
      <c r="AN557"/>
    </row>
    <row r="558" spans="13:40" x14ac:dyDescent="0.4">
      <c r="M558"/>
      <c r="N558" s="1"/>
      <c r="O558" s="1"/>
      <c r="P558" s="1"/>
      <c r="Q558"/>
      <c r="R558"/>
      <c r="S558"/>
      <c r="T558"/>
      <c r="U558"/>
      <c r="V558"/>
      <c r="W558"/>
      <c r="X558"/>
      <c r="Y558"/>
      <c r="Z558"/>
      <c r="AA558"/>
      <c r="AB558"/>
      <c r="AC558"/>
      <c r="AD558"/>
      <c r="AE558"/>
      <c r="AF558"/>
      <c r="AG558"/>
      <c r="AH558"/>
      <c r="AI558"/>
      <c r="AJ558"/>
      <c r="AK558"/>
      <c r="AL558"/>
      <c r="AM558"/>
      <c r="AN558"/>
    </row>
    <row r="559" spans="13:40" x14ac:dyDescent="0.4">
      <c r="M559"/>
      <c r="N559" s="1"/>
      <c r="O559" s="1"/>
      <c r="P559" s="1"/>
      <c r="Q559"/>
      <c r="R559"/>
      <c r="S559"/>
      <c r="T559"/>
      <c r="U559"/>
      <c r="V559"/>
      <c r="W559"/>
      <c r="X559"/>
      <c r="Y559"/>
      <c r="Z559"/>
      <c r="AA559"/>
      <c r="AB559"/>
      <c r="AC559"/>
      <c r="AD559"/>
      <c r="AE559"/>
      <c r="AF559"/>
      <c r="AG559"/>
      <c r="AH559"/>
      <c r="AI559"/>
      <c r="AJ559"/>
      <c r="AK559"/>
      <c r="AL559"/>
      <c r="AM559"/>
      <c r="AN559"/>
    </row>
    <row r="560" spans="13:40" x14ac:dyDescent="0.4">
      <c r="M560"/>
      <c r="N560" s="1"/>
      <c r="O560" s="1"/>
      <c r="P560" s="1"/>
      <c r="Q560"/>
      <c r="R560"/>
      <c r="S560"/>
      <c r="T560"/>
      <c r="U560"/>
      <c r="V560"/>
      <c r="W560"/>
      <c r="X560"/>
      <c r="Y560"/>
      <c r="Z560"/>
      <c r="AA560"/>
      <c r="AB560"/>
      <c r="AC560"/>
      <c r="AD560"/>
      <c r="AE560"/>
      <c r="AF560"/>
      <c r="AG560"/>
      <c r="AH560"/>
      <c r="AI560"/>
      <c r="AJ560"/>
      <c r="AK560"/>
      <c r="AL560"/>
      <c r="AM560"/>
      <c r="AN560"/>
    </row>
    <row r="561" spans="13:40" x14ac:dyDescent="0.4">
      <c r="M561"/>
      <c r="N561" s="1"/>
      <c r="O561" s="1"/>
      <c r="P561" s="1"/>
      <c r="Q561"/>
      <c r="R561"/>
      <c r="S561"/>
      <c r="T561"/>
      <c r="U561"/>
      <c r="V561"/>
      <c r="W561"/>
      <c r="X561"/>
      <c r="Y561"/>
      <c r="Z561"/>
      <c r="AA561"/>
      <c r="AB561"/>
      <c r="AC561"/>
      <c r="AD561"/>
      <c r="AE561"/>
      <c r="AF561"/>
      <c r="AG561"/>
      <c r="AH561"/>
      <c r="AI561"/>
      <c r="AJ561"/>
      <c r="AK561"/>
      <c r="AL561"/>
      <c r="AM561"/>
      <c r="AN561"/>
    </row>
    <row r="562" spans="13:40" x14ac:dyDescent="0.4">
      <c r="M562"/>
      <c r="N562" s="1"/>
      <c r="O562" s="1"/>
      <c r="P562" s="1"/>
      <c r="Q562"/>
      <c r="R562"/>
      <c r="S562"/>
      <c r="T562"/>
      <c r="U562"/>
      <c r="V562"/>
      <c r="W562"/>
      <c r="X562"/>
      <c r="Y562"/>
      <c r="Z562"/>
      <c r="AA562"/>
      <c r="AB562"/>
      <c r="AC562"/>
      <c r="AD562"/>
      <c r="AE562"/>
      <c r="AF562"/>
      <c r="AG562"/>
      <c r="AH562"/>
      <c r="AI562"/>
      <c r="AJ562"/>
      <c r="AK562"/>
      <c r="AL562"/>
      <c r="AM562"/>
      <c r="AN562"/>
    </row>
    <row r="563" spans="13:40" x14ac:dyDescent="0.4">
      <c r="M563"/>
      <c r="N563" s="1"/>
      <c r="O563" s="1"/>
      <c r="P563" s="1"/>
      <c r="Q563"/>
      <c r="R563"/>
      <c r="S563"/>
      <c r="T563"/>
      <c r="U563"/>
      <c r="V563"/>
      <c r="W563"/>
      <c r="X563"/>
      <c r="Y563"/>
      <c r="Z563"/>
      <c r="AA563"/>
      <c r="AB563"/>
      <c r="AC563"/>
      <c r="AD563"/>
      <c r="AE563"/>
      <c r="AF563"/>
      <c r="AG563"/>
      <c r="AH563"/>
      <c r="AI563"/>
      <c r="AJ563"/>
      <c r="AK563"/>
      <c r="AL563"/>
      <c r="AM563"/>
      <c r="AN563"/>
    </row>
    <row r="564" spans="13:40" x14ac:dyDescent="0.4">
      <c r="M564"/>
      <c r="N564" s="1"/>
      <c r="O564" s="1"/>
      <c r="P564" s="1"/>
      <c r="Q564"/>
      <c r="R564"/>
      <c r="S564"/>
      <c r="T564"/>
      <c r="U564"/>
      <c r="V564"/>
      <c r="W564"/>
      <c r="X564"/>
      <c r="Y564"/>
      <c r="Z564"/>
      <c r="AA564"/>
      <c r="AB564"/>
      <c r="AC564"/>
      <c r="AD564"/>
      <c r="AE564"/>
      <c r="AF564"/>
      <c r="AG564"/>
      <c r="AH564"/>
      <c r="AI564"/>
      <c r="AJ564"/>
      <c r="AK564"/>
      <c r="AL564"/>
      <c r="AM564"/>
      <c r="AN564"/>
    </row>
    <row r="565" spans="13:40" x14ac:dyDescent="0.4">
      <c r="M565"/>
      <c r="N565" s="1"/>
      <c r="O565" s="1"/>
      <c r="P565" s="1"/>
      <c r="Q565"/>
      <c r="R565"/>
      <c r="S565"/>
      <c r="T565"/>
      <c r="U565"/>
      <c r="V565"/>
      <c r="W565"/>
      <c r="X565"/>
      <c r="Y565"/>
      <c r="Z565"/>
      <c r="AA565"/>
      <c r="AB565"/>
      <c r="AC565"/>
      <c r="AD565"/>
      <c r="AE565"/>
      <c r="AF565"/>
      <c r="AG565"/>
      <c r="AH565"/>
      <c r="AI565"/>
      <c r="AJ565"/>
      <c r="AK565"/>
      <c r="AL565"/>
      <c r="AM565"/>
      <c r="AN565"/>
    </row>
    <row r="566" spans="13:40" x14ac:dyDescent="0.4">
      <c r="M566"/>
      <c r="N566" s="1"/>
      <c r="O566" s="1"/>
      <c r="P566" s="1"/>
      <c r="Q566"/>
      <c r="R566"/>
      <c r="S566"/>
      <c r="T566"/>
      <c r="U566"/>
      <c r="V566"/>
      <c r="W566"/>
      <c r="X566"/>
      <c r="Y566"/>
      <c r="Z566"/>
      <c r="AA566"/>
      <c r="AB566"/>
      <c r="AC566"/>
      <c r="AD566"/>
      <c r="AE566"/>
      <c r="AF566"/>
      <c r="AG566"/>
      <c r="AH566"/>
      <c r="AI566"/>
      <c r="AJ566"/>
      <c r="AK566"/>
      <c r="AL566"/>
      <c r="AM566"/>
      <c r="AN566"/>
    </row>
    <row r="567" spans="13:40" x14ac:dyDescent="0.4">
      <c r="M567"/>
      <c r="N567" s="1"/>
      <c r="O567" s="1"/>
      <c r="P567" s="1"/>
      <c r="Q567"/>
      <c r="R567"/>
      <c r="S567"/>
      <c r="T567"/>
      <c r="U567"/>
      <c r="V567"/>
      <c r="W567"/>
      <c r="X567"/>
      <c r="Y567"/>
      <c r="Z567"/>
      <c r="AA567"/>
      <c r="AB567"/>
      <c r="AC567"/>
      <c r="AD567"/>
      <c r="AE567"/>
      <c r="AF567"/>
      <c r="AG567"/>
      <c r="AH567"/>
      <c r="AI567"/>
      <c r="AJ567"/>
      <c r="AK567"/>
      <c r="AL567"/>
      <c r="AM567"/>
      <c r="AN567"/>
    </row>
    <row r="568" spans="13:40" x14ac:dyDescent="0.4">
      <c r="M568"/>
      <c r="N568" s="1"/>
      <c r="O568" s="1"/>
      <c r="P568" s="1"/>
      <c r="Q568"/>
      <c r="R568"/>
      <c r="S568"/>
      <c r="T568"/>
      <c r="U568"/>
      <c r="V568"/>
      <c r="W568"/>
      <c r="X568"/>
      <c r="Y568"/>
      <c r="Z568"/>
      <c r="AA568"/>
      <c r="AB568"/>
      <c r="AC568"/>
      <c r="AD568"/>
      <c r="AE568"/>
      <c r="AF568"/>
      <c r="AG568"/>
      <c r="AH568"/>
      <c r="AI568"/>
      <c r="AJ568"/>
      <c r="AK568"/>
      <c r="AL568"/>
      <c r="AM568"/>
      <c r="AN568"/>
    </row>
    <row r="569" spans="13:40" x14ac:dyDescent="0.4">
      <c r="M569"/>
      <c r="N569" s="1"/>
      <c r="O569" s="1"/>
      <c r="P569" s="1"/>
      <c r="Q569"/>
      <c r="R569"/>
      <c r="S569"/>
      <c r="T569"/>
      <c r="U569"/>
      <c r="V569"/>
      <c r="W569"/>
      <c r="X569"/>
      <c r="Y569"/>
      <c r="Z569"/>
      <c r="AA569"/>
      <c r="AB569"/>
      <c r="AC569"/>
      <c r="AD569"/>
      <c r="AE569"/>
      <c r="AF569"/>
      <c r="AG569"/>
      <c r="AH569"/>
      <c r="AI569"/>
      <c r="AJ569"/>
      <c r="AK569"/>
      <c r="AL569"/>
      <c r="AM569"/>
      <c r="AN569"/>
    </row>
    <row r="570" spans="13:40" x14ac:dyDescent="0.4">
      <c r="M570"/>
      <c r="N570" s="1"/>
      <c r="O570" s="1"/>
      <c r="P570" s="1"/>
      <c r="Q570"/>
      <c r="R570"/>
      <c r="S570"/>
      <c r="T570"/>
      <c r="U570"/>
      <c r="V570"/>
      <c r="W570"/>
      <c r="X570"/>
      <c r="Y570"/>
      <c r="Z570"/>
      <c r="AA570"/>
      <c r="AB570"/>
      <c r="AC570"/>
      <c r="AD570"/>
      <c r="AE570"/>
      <c r="AF570"/>
      <c r="AG570"/>
      <c r="AH570"/>
      <c r="AI570"/>
      <c r="AJ570"/>
      <c r="AK570"/>
      <c r="AL570"/>
      <c r="AM570"/>
      <c r="AN570"/>
    </row>
    <row r="571" spans="13:40" x14ac:dyDescent="0.4">
      <c r="M571"/>
      <c r="N571" s="1"/>
      <c r="O571" s="1"/>
      <c r="P571" s="1"/>
      <c r="Q571"/>
      <c r="R571"/>
      <c r="S571"/>
      <c r="T571"/>
      <c r="U571"/>
      <c r="V571"/>
      <c r="W571"/>
      <c r="X571"/>
      <c r="Y571"/>
      <c r="Z571"/>
      <c r="AA571"/>
      <c r="AB571"/>
      <c r="AC571"/>
      <c r="AD571"/>
      <c r="AE571"/>
      <c r="AF571"/>
      <c r="AG571"/>
      <c r="AH571"/>
      <c r="AI571"/>
      <c r="AJ571"/>
      <c r="AK571"/>
      <c r="AL571"/>
      <c r="AM571"/>
      <c r="AN571"/>
    </row>
    <row r="572" spans="13:40" x14ac:dyDescent="0.4">
      <c r="M572"/>
      <c r="N572" s="1"/>
      <c r="O572" s="1"/>
      <c r="P572" s="1"/>
      <c r="Q572"/>
      <c r="R572"/>
      <c r="S572"/>
      <c r="T572"/>
      <c r="U572"/>
      <c r="V572"/>
      <c r="W572"/>
      <c r="X572"/>
      <c r="Y572"/>
      <c r="Z572"/>
      <c r="AA572"/>
      <c r="AB572"/>
      <c r="AC572"/>
      <c r="AD572"/>
      <c r="AE572"/>
      <c r="AF572"/>
      <c r="AG572"/>
      <c r="AH572"/>
      <c r="AI572"/>
      <c r="AJ572"/>
      <c r="AK572"/>
      <c r="AL572"/>
      <c r="AM572"/>
      <c r="AN572"/>
    </row>
    <row r="573" spans="13:40" x14ac:dyDescent="0.4">
      <c r="M573"/>
      <c r="N573" s="1"/>
      <c r="O573" s="1"/>
      <c r="P573" s="1"/>
      <c r="Q573"/>
      <c r="R573"/>
      <c r="S573"/>
      <c r="T573"/>
      <c r="U573"/>
      <c r="V573"/>
      <c r="W573"/>
      <c r="X573"/>
      <c r="Y573"/>
      <c r="Z573"/>
      <c r="AA573"/>
      <c r="AB573"/>
      <c r="AC573"/>
      <c r="AD573"/>
      <c r="AE573"/>
      <c r="AF573"/>
      <c r="AG573"/>
      <c r="AH573"/>
      <c r="AI573"/>
      <c r="AJ573"/>
      <c r="AK573"/>
      <c r="AL573"/>
      <c r="AM573"/>
      <c r="AN573"/>
    </row>
    <row r="574" spans="13:40" x14ac:dyDescent="0.4">
      <c r="M574"/>
      <c r="N574" s="1"/>
      <c r="O574" s="1"/>
      <c r="P574" s="1"/>
      <c r="Q574"/>
      <c r="R574"/>
      <c r="S574"/>
      <c r="T574"/>
      <c r="U574"/>
      <c r="V574"/>
      <c r="W574"/>
      <c r="X574"/>
      <c r="Y574"/>
      <c r="Z574"/>
      <c r="AA574"/>
      <c r="AB574"/>
      <c r="AC574"/>
      <c r="AD574"/>
      <c r="AE574"/>
      <c r="AF574"/>
      <c r="AG574"/>
      <c r="AH574"/>
      <c r="AI574"/>
      <c r="AJ574"/>
      <c r="AK574"/>
      <c r="AL574"/>
      <c r="AM574"/>
      <c r="AN574"/>
    </row>
    <row r="575" spans="13:40" x14ac:dyDescent="0.4">
      <c r="M575"/>
      <c r="N575" s="1"/>
      <c r="O575" s="1"/>
      <c r="P575" s="1"/>
      <c r="Q575"/>
      <c r="R575"/>
      <c r="S575"/>
      <c r="T575"/>
      <c r="U575"/>
      <c r="V575"/>
      <c r="W575"/>
      <c r="X575"/>
      <c r="Y575"/>
      <c r="Z575"/>
      <c r="AA575"/>
      <c r="AB575"/>
      <c r="AC575"/>
      <c r="AD575"/>
      <c r="AE575"/>
      <c r="AF575"/>
      <c r="AG575"/>
      <c r="AH575"/>
      <c r="AI575"/>
      <c r="AJ575"/>
      <c r="AK575"/>
      <c r="AL575"/>
      <c r="AM575"/>
      <c r="AN575"/>
    </row>
    <row r="576" spans="13:40" x14ac:dyDescent="0.4">
      <c r="M576"/>
      <c r="N576" s="1"/>
      <c r="O576" s="1"/>
      <c r="P576" s="1"/>
      <c r="Q576"/>
      <c r="R576"/>
      <c r="S576"/>
      <c r="T576"/>
      <c r="U576"/>
      <c r="V576"/>
      <c r="W576"/>
      <c r="X576"/>
      <c r="Y576"/>
      <c r="Z576"/>
      <c r="AA576"/>
      <c r="AB576"/>
      <c r="AC576"/>
      <c r="AD576"/>
      <c r="AE576"/>
      <c r="AF576"/>
      <c r="AG576"/>
      <c r="AH576"/>
      <c r="AI576"/>
      <c r="AJ576"/>
      <c r="AK576"/>
      <c r="AL576"/>
      <c r="AM576"/>
      <c r="AN576"/>
    </row>
    <row r="577" spans="13:40" x14ac:dyDescent="0.4">
      <c r="M577"/>
      <c r="N577" s="1"/>
      <c r="O577" s="1"/>
      <c r="P577" s="1"/>
      <c r="Q577"/>
      <c r="R577"/>
      <c r="S577"/>
      <c r="T577"/>
      <c r="U577"/>
      <c r="V577"/>
      <c r="W577"/>
      <c r="X577"/>
      <c r="Y577"/>
      <c r="Z577"/>
      <c r="AA577"/>
      <c r="AB577"/>
      <c r="AC577"/>
      <c r="AD577"/>
      <c r="AE577"/>
      <c r="AF577"/>
      <c r="AG577"/>
      <c r="AH577"/>
      <c r="AI577"/>
      <c r="AJ577"/>
      <c r="AK577"/>
      <c r="AL577"/>
      <c r="AM577"/>
      <c r="AN577"/>
    </row>
    <row r="578" spans="13:40" x14ac:dyDescent="0.4">
      <c r="M578"/>
      <c r="N578" s="1"/>
      <c r="O578" s="1"/>
      <c r="P578" s="1"/>
      <c r="Q578"/>
      <c r="R578"/>
      <c r="S578"/>
      <c r="T578"/>
      <c r="U578"/>
      <c r="V578"/>
      <c r="W578"/>
      <c r="X578"/>
      <c r="Y578"/>
      <c r="Z578"/>
      <c r="AA578"/>
      <c r="AB578"/>
      <c r="AC578"/>
      <c r="AD578"/>
      <c r="AE578"/>
      <c r="AF578"/>
      <c r="AG578"/>
      <c r="AH578"/>
      <c r="AI578"/>
      <c r="AJ578"/>
      <c r="AK578"/>
      <c r="AL578"/>
      <c r="AM578"/>
      <c r="AN578"/>
    </row>
    <row r="579" spans="13:40" x14ac:dyDescent="0.4">
      <c r="M579"/>
      <c r="N579" s="1"/>
      <c r="O579" s="1"/>
      <c r="P579" s="1"/>
      <c r="Q579"/>
      <c r="R579"/>
      <c r="S579"/>
      <c r="T579"/>
      <c r="U579"/>
      <c r="V579"/>
      <c r="W579"/>
      <c r="X579"/>
      <c r="Y579"/>
      <c r="Z579"/>
      <c r="AA579"/>
      <c r="AB579"/>
      <c r="AC579"/>
      <c r="AD579"/>
      <c r="AE579"/>
      <c r="AF579"/>
      <c r="AG579"/>
      <c r="AH579"/>
      <c r="AI579"/>
      <c r="AJ579"/>
      <c r="AK579"/>
      <c r="AL579"/>
      <c r="AM579"/>
      <c r="AN579"/>
    </row>
    <row r="580" spans="13:40" x14ac:dyDescent="0.4">
      <c r="M580"/>
      <c r="N580" s="1"/>
      <c r="O580" s="1"/>
      <c r="P580" s="1"/>
      <c r="Q580"/>
      <c r="R580"/>
      <c r="S580"/>
      <c r="T580"/>
      <c r="U580"/>
      <c r="V580"/>
      <c r="W580"/>
      <c r="X580"/>
      <c r="Y580"/>
      <c r="Z580"/>
      <c r="AA580"/>
      <c r="AB580"/>
      <c r="AC580"/>
      <c r="AD580"/>
      <c r="AE580"/>
      <c r="AF580"/>
      <c r="AG580"/>
      <c r="AH580"/>
      <c r="AI580"/>
      <c r="AJ580"/>
      <c r="AK580"/>
      <c r="AL580"/>
      <c r="AM580"/>
      <c r="AN580"/>
    </row>
    <row r="581" spans="13:40" x14ac:dyDescent="0.4">
      <c r="M581"/>
      <c r="N581" s="1"/>
      <c r="O581" s="1"/>
      <c r="P581" s="1"/>
      <c r="Q581"/>
      <c r="R581"/>
      <c r="S581"/>
      <c r="T581"/>
      <c r="U581"/>
      <c r="V581"/>
      <c r="W581"/>
      <c r="X581"/>
      <c r="Y581"/>
      <c r="Z581"/>
      <c r="AA581"/>
      <c r="AB581"/>
      <c r="AC581"/>
      <c r="AD581"/>
      <c r="AE581"/>
      <c r="AF581"/>
      <c r="AG581"/>
      <c r="AH581"/>
      <c r="AI581"/>
      <c r="AJ581"/>
      <c r="AK581"/>
      <c r="AL581"/>
      <c r="AM581"/>
      <c r="AN581"/>
    </row>
    <row r="582" spans="13:40" x14ac:dyDescent="0.4">
      <c r="M582"/>
      <c r="N582" s="1"/>
      <c r="O582" s="1"/>
      <c r="P582" s="1"/>
      <c r="Q582"/>
      <c r="R582"/>
      <c r="S582"/>
      <c r="T582"/>
      <c r="U582"/>
      <c r="V582"/>
      <c r="W582"/>
      <c r="X582"/>
      <c r="Y582"/>
      <c r="Z582"/>
      <c r="AA582"/>
      <c r="AB582"/>
      <c r="AC582"/>
      <c r="AD582"/>
      <c r="AE582"/>
      <c r="AF582"/>
      <c r="AG582"/>
      <c r="AH582"/>
      <c r="AI582"/>
      <c r="AJ582"/>
      <c r="AK582"/>
      <c r="AL582"/>
      <c r="AM582"/>
      <c r="AN582"/>
    </row>
    <row r="583" spans="13:40" x14ac:dyDescent="0.4">
      <c r="M583"/>
      <c r="N583" s="1"/>
      <c r="O583" s="1"/>
      <c r="P583" s="1"/>
      <c r="Q583"/>
      <c r="R583"/>
      <c r="S583"/>
      <c r="T583"/>
      <c r="U583"/>
      <c r="V583"/>
      <c r="W583"/>
      <c r="X583"/>
      <c r="Y583"/>
      <c r="Z583"/>
      <c r="AA583"/>
      <c r="AB583"/>
      <c r="AC583"/>
      <c r="AD583"/>
      <c r="AE583"/>
      <c r="AF583"/>
      <c r="AG583"/>
      <c r="AH583"/>
      <c r="AI583"/>
      <c r="AJ583"/>
      <c r="AK583"/>
      <c r="AL583"/>
      <c r="AM583"/>
      <c r="AN583"/>
    </row>
    <row r="584" spans="13:40" x14ac:dyDescent="0.4">
      <c r="M584"/>
      <c r="N584" s="1"/>
      <c r="O584" s="1"/>
      <c r="P584" s="1"/>
      <c r="Q584"/>
      <c r="R584"/>
      <c r="S584"/>
      <c r="T584"/>
      <c r="U584"/>
      <c r="V584"/>
      <c r="W584"/>
      <c r="X584"/>
      <c r="Y584"/>
      <c r="Z584"/>
      <c r="AA584"/>
      <c r="AB584"/>
      <c r="AC584"/>
      <c r="AD584"/>
      <c r="AE584"/>
      <c r="AF584"/>
      <c r="AG584"/>
      <c r="AH584"/>
      <c r="AI584"/>
      <c r="AJ584"/>
      <c r="AK584"/>
      <c r="AL584"/>
      <c r="AM584"/>
      <c r="AN584"/>
    </row>
    <row r="585" spans="13:40" x14ac:dyDescent="0.4">
      <c r="M585"/>
      <c r="N585" s="1"/>
      <c r="O585" s="1"/>
      <c r="P585" s="1"/>
      <c r="Q585"/>
      <c r="R585"/>
      <c r="S585"/>
      <c r="T585"/>
      <c r="U585"/>
      <c r="V585"/>
      <c r="W585"/>
      <c r="X585"/>
      <c r="Y585"/>
      <c r="Z585"/>
      <c r="AA585"/>
      <c r="AB585"/>
      <c r="AC585"/>
      <c r="AD585"/>
      <c r="AE585"/>
      <c r="AF585"/>
      <c r="AG585"/>
      <c r="AH585"/>
      <c r="AI585"/>
      <c r="AJ585"/>
      <c r="AK585"/>
      <c r="AL585"/>
      <c r="AM585"/>
      <c r="AN585"/>
    </row>
    <row r="586" spans="13:40" x14ac:dyDescent="0.4">
      <c r="M586"/>
      <c r="N586" s="1"/>
      <c r="O586" s="1"/>
      <c r="P586" s="1"/>
      <c r="Q586"/>
      <c r="R586"/>
      <c r="S586"/>
      <c r="T586"/>
      <c r="U586"/>
      <c r="V586"/>
      <c r="W586"/>
      <c r="X586"/>
      <c r="Y586"/>
      <c r="Z586"/>
      <c r="AA586"/>
      <c r="AB586"/>
      <c r="AC586"/>
      <c r="AD586"/>
      <c r="AE586"/>
      <c r="AF586"/>
      <c r="AG586"/>
      <c r="AH586"/>
      <c r="AI586"/>
      <c r="AJ586"/>
      <c r="AK586"/>
      <c r="AL586"/>
      <c r="AM586"/>
      <c r="AN586"/>
    </row>
    <row r="587" spans="13:40" x14ac:dyDescent="0.4">
      <c r="M587"/>
      <c r="N587" s="1"/>
      <c r="O587" s="1"/>
      <c r="P587" s="1"/>
      <c r="Q587"/>
      <c r="R587"/>
      <c r="S587"/>
      <c r="T587"/>
      <c r="U587"/>
      <c r="V587"/>
      <c r="W587"/>
      <c r="X587"/>
      <c r="Y587"/>
      <c r="Z587"/>
      <c r="AA587"/>
      <c r="AB587"/>
      <c r="AC587"/>
      <c r="AD587"/>
      <c r="AE587"/>
      <c r="AF587"/>
      <c r="AG587"/>
      <c r="AH587"/>
      <c r="AI587"/>
      <c r="AJ587"/>
      <c r="AK587"/>
      <c r="AL587"/>
      <c r="AM587"/>
      <c r="AN587"/>
    </row>
    <row r="588" spans="13:40" x14ac:dyDescent="0.4">
      <c r="M588"/>
      <c r="N588" s="1"/>
      <c r="O588" s="1"/>
      <c r="P588" s="1"/>
      <c r="Q588"/>
      <c r="R588"/>
      <c r="S588"/>
      <c r="T588"/>
      <c r="U588"/>
      <c r="V588"/>
      <c r="W588"/>
      <c r="X588"/>
      <c r="Y588"/>
      <c r="Z588"/>
      <c r="AA588"/>
      <c r="AB588"/>
      <c r="AC588"/>
      <c r="AD588"/>
      <c r="AE588"/>
      <c r="AF588"/>
      <c r="AG588"/>
      <c r="AH588"/>
      <c r="AI588"/>
      <c r="AJ588"/>
      <c r="AK588"/>
      <c r="AL588"/>
      <c r="AM588"/>
      <c r="AN588"/>
    </row>
    <row r="589" spans="13:40" x14ac:dyDescent="0.4">
      <c r="M589"/>
      <c r="N589" s="1"/>
      <c r="O589" s="1"/>
      <c r="P589" s="1"/>
      <c r="Q589"/>
      <c r="R589"/>
      <c r="S589"/>
      <c r="T589"/>
      <c r="U589"/>
      <c r="V589"/>
      <c r="W589"/>
      <c r="X589"/>
      <c r="Y589"/>
      <c r="Z589"/>
      <c r="AA589"/>
      <c r="AB589"/>
      <c r="AC589"/>
      <c r="AD589"/>
      <c r="AE589"/>
      <c r="AF589"/>
      <c r="AG589"/>
      <c r="AH589"/>
      <c r="AI589"/>
      <c r="AJ589"/>
      <c r="AK589"/>
      <c r="AL589"/>
      <c r="AM589"/>
      <c r="AN589"/>
    </row>
    <row r="590" spans="13:40" x14ac:dyDescent="0.4">
      <c r="M590"/>
      <c r="N590" s="1"/>
      <c r="O590" s="1"/>
      <c r="P590" s="1"/>
      <c r="Q590"/>
      <c r="R590"/>
      <c r="S590"/>
      <c r="T590"/>
      <c r="U590"/>
      <c r="V590"/>
      <c r="W590"/>
      <c r="X590"/>
      <c r="Y590"/>
      <c r="Z590"/>
      <c r="AA590"/>
      <c r="AB590"/>
      <c r="AC590"/>
      <c r="AD590"/>
      <c r="AE590"/>
      <c r="AF590"/>
      <c r="AG590"/>
      <c r="AH590"/>
      <c r="AI590"/>
      <c r="AJ590"/>
      <c r="AK590"/>
      <c r="AL590"/>
      <c r="AM590"/>
      <c r="AN590"/>
    </row>
    <row r="591" spans="13:40" x14ac:dyDescent="0.4">
      <c r="M591"/>
      <c r="N591" s="1"/>
      <c r="O591" s="1"/>
      <c r="P591" s="1"/>
      <c r="Q591"/>
      <c r="R591"/>
      <c r="S591"/>
      <c r="T591"/>
      <c r="U591"/>
      <c r="V591"/>
      <c r="W591"/>
      <c r="X591"/>
      <c r="Y591"/>
      <c r="Z591"/>
      <c r="AA591"/>
      <c r="AB591"/>
      <c r="AC591"/>
      <c r="AD591"/>
      <c r="AE591"/>
      <c r="AF591"/>
      <c r="AG591"/>
      <c r="AH591"/>
      <c r="AI591"/>
      <c r="AJ591"/>
      <c r="AK591"/>
      <c r="AL591"/>
      <c r="AM591"/>
      <c r="AN591"/>
    </row>
    <row r="592" spans="13:40" x14ac:dyDescent="0.4">
      <c r="M592"/>
      <c r="N592" s="1"/>
      <c r="O592" s="1"/>
      <c r="P592" s="1"/>
      <c r="Q592"/>
      <c r="R592"/>
      <c r="S592"/>
      <c r="T592"/>
      <c r="U592"/>
      <c r="V592"/>
      <c r="W592"/>
      <c r="X592"/>
      <c r="Y592"/>
      <c r="Z592"/>
      <c r="AA592"/>
      <c r="AB592"/>
      <c r="AC592"/>
      <c r="AD592"/>
      <c r="AE592"/>
      <c r="AF592"/>
      <c r="AG592"/>
      <c r="AH592"/>
      <c r="AI592"/>
      <c r="AJ592"/>
      <c r="AK592"/>
      <c r="AL592"/>
      <c r="AM592"/>
      <c r="AN592"/>
    </row>
    <row r="593" spans="13:40" x14ac:dyDescent="0.4">
      <c r="M593"/>
      <c r="N593" s="1"/>
      <c r="O593" s="1"/>
      <c r="P593" s="1"/>
      <c r="Q593"/>
      <c r="R593"/>
      <c r="S593"/>
      <c r="T593"/>
      <c r="U593"/>
      <c r="V593"/>
      <c r="W593"/>
      <c r="X593"/>
      <c r="Y593"/>
      <c r="Z593"/>
      <c r="AA593"/>
      <c r="AB593"/>
      <c r="AC593"/>
      <c r="AD593"/>
      <c r="AE593"/>
      <c r="AF593"/>
      <c r="AG593"/>
      <c r="AH593"/>
      <c r="AI593"/>
      <c r="AJ593"/>
      <c r="AK593"/>
      <c r="AL593"/>
      <c r="AM593"/>
      <c r="AN593"/>
    </row>
    <row r="594" spans="13:40" x14ac:dyDescent="0.4">
      <c r="M594"/>
      <c r="N594" s="1"/>
      <c r="O594" s="1"/>
      <c r="P594" s="1"/>
      <c r="Q594"/>
      <c r="R594"/>
      <c r="S594"/>
      <c r="T594"/>
      <c r="U594"/>
      <c r="V594"/>
      <c r="W594"/>
      <c r="X594"/>
      <c r="Y594"/>
      <c r="Z594"/>
      <c r="AA594"/>
      <c r="AB594"/>
      <c r="AC594"/>
      <c r="AD594"/>
      <c r="AE594"/>
      <c r="AF594"/>
      <c r="AG594"/>
      <c r="AH594"/>
      <c r="AI594"/>
      <c r="AJ594"/>
      <c r="AK594"/>
      <c r="AL594"/>
      <c r="AM594"/>
      <c r="AN594"/>
    </row>
    <row r="595" spans="13:40" x14ac:dyDescent="0.4">
      <c r="M595"/>
      <c r="N595" s="1"/>
      <c r="O595" s="1"/>
      <c r="P595" s="1"/>
      <c r="Q595"/>
      <c r="R595"/>
      <c r="S595"/>
      <c r="T595"/>
      <c r="U595"/>
      <c r="V595"/>
      <c r="W595"/>
      <c r="X595"/>
      <c r="Y595"/>
      <c r="Z595"/>
      <c r="AA595"/>
      <c r="AB595"/>
      <c r="AC595"/>
      <c r="AD595"/>
      <c r="AE595"/>
      <c r="AF595"/>
      <c r="AG595"/>
      <c r="AH595"/>
      <c r="AI595"/>
      <c r="AJ595"/>
      <c r="AK595"/>
      <c r="AL595"/>
      <c r="AM595"/>
      <c r="AN595"/>
    </row>
    <row r="596" spans="13:40" x14ac:dyDescent="0.4">
      <c r="M596"/>
      <c r="N596" s="1"/>
      <c r="O596" s="1"/>
      <c r="P596" s="1"/>
      <c r="Q596"/>
      <c r="R596"/>
      <c r="S596"/>
      <c r="T596"/>
      <c r="U596"/>
      <c r="V596"/>
      <c r="W596"/>
      <c r="X596"/>
      <c r="Y596"/>
      <c r="Z596"/>
      <c r="AA596"/>
      <c r="AB596"/>
      <c r="AC596"/>
      <c r="AD596"/>
      <c r="AE596"/>
      <c r="AF596"/>
      <c r="AG596"/>
      <c r="AH596"/>
      <c r="AI596"/>
      <c r="AJ596"/>
      <c r="AK596"/>
      <c r="AL596"/>
      <c r="AM596"/>
      <c r="AN596"/>
    </row>
    <row r="597" spans="13:40" x14ac:dyDescent="0.4">
      <c r="M597"/>
      <c r="N597" s="1"/>
      <c r="O597" s="1"/>
      <c r="P597" s="1"/>
      <c r="Q597"/>
      <c r="R597"/>
      <c r="S597"/>
      <c r="T597"/>
      <c r="U597"/>
      <c r="V597"/>
      <c r="W597"/>
      <c r="X597"/>
      <c r="Y597"/>
      <c r="Z597"/>
      <c r="AA597"/>
      <c r="AB597"/>
      <c r="AC597"/>
      <c r="AD597"/>
      <c r="AE597"/>
      <c r="AF597"/>
      <c r="AG597"/>
      <c r="AH597"/>
      <c r="AI597"/>
      <c r="AJ597"/>
      <c r="AK597"/>
      <c r="AL597"/>
      <c r="AM597"/>
      <c r="AN597"/>
    </row>
    <row r="598" spans="13:40" x14ac:dyDescent="0.4">
      <c r="M598"/>
      <c r="N598" s="1"/>
      <c r="O598" s="1"/>
      <c r="P598" s="1"/>
      <c r="Q598"/>
      <c r="R598"/>
      <c r="S598"/>
      <c r="T598"/>
      <c r="U598"/>
      <c r="V598"/>
      <c r="W598"/>
      <c r="X598"/>
      <c r="Y598"/>
      <c r="Z598"/>
      <c r="AA598"/>
      <c r="AB598"/>
      <c r="AC598"/>
      <c r="AD598"/>
      <c r="AE598"/>
      <c r="AF598"/>
      <c r="AG598"/>
      <c r="AH598"/>
      <c r="AI598"/>
      <c r="AJ598"/>
      <c r="AK598"/>
      <c r="AL598"/>
      <c r="AM598"/>
      <c r="AN598"/>
    </row>
    <row r="599" spans="13:40" x14ac:dyDescent="0.4">
      <c r="M599"/>
      <c r="N599" s="1"/>
      <c r="O599" s="1"/>
      <c r="P599" s="1"/>
      <c r="Q599"/>
      <c r="R599"/>
      <c r="S599"/>
      <c r="T599"/>
      <c r="U599"/>
      <c r="V599"/>
      <c r="W599"/>
      <c r="X599"/>
      <c r="Y599"/>
      <c r="Z599"/>
      <c r="AA599"/>
      <c r="AB599"/>
      <c r="AC599"/>
      <c r="AD599"/>
      <c r="AE599"/>
      <c r="AF599"/>
      <c r="AG599"/>
      <c r="AH599"/>
      <c r="AI599"/>
      <c r="AJ599"/>
      <c r="AK599"/>
      <c r="AL599"/>
      <c r="AM599"/>
      <c r="AN599"/>
    </row>
    <row r="600" spans="13:40" x14ac:dyDescent="0.4">
      <c r="M600"/>
      <c r="N600" s="1"/>
      <c r="O600" s="1"/>
      <c r="P600" s="1"/>
      <c r="Q600"/>
      <c r="R600"/>
      <c r="S600"/>
      <c r="T600"/>
      <c r="U600"/>
      <c r="V600"/>
      <c r="W600"/>
      <c r="X600"/>
      <c r="Y600"/>
      <c r="Z600"/>
      <c r="AA600"/>
      <c r="AB600"/>
      <c r="AC600"/>
      <c r="AD600"/>
      <c r="AE600"/>
      <c r="AF600"/>
      <c r="AG600"/>
      <c r="AH600"/>
      <c r="AI600"/>
      <c r="AJ600"/>
      <c r="AK600"/>
      <c r="AL600"/>
      <c r="AM600"/>
      <c r="AN600"/>
    </row>
    <row r="601" spans="13:40" x14ac:dyDescent="0.4">
      <c r="M601"/>
      <c r="N601" s="1"/>
      <c r="O601" s="1"/>
      <c r="P601" s="1"/>
      <c r="Q601"/>
      <c r="R601"/>
      <c r="S601"/>
      <c r="T601"/>
      <c r="U601"/>
      <c r="V601"/>
      <c r="W601"/>
      <c r="X601"/>
      <c r="Y601"/>
      <c r="Z601"/>
      <c r="AA601"/>
      <c r="AB601"/>
      <c r="AC601"/>
      <c r="AD601"/>
      <c r="AE601"/>
      <c r="AF601"/>
      <c r="AG601"/>
      <c r="AH601"/>
      <c r="AI601"/>
      <c r="AJ601"/>
      <c r="AK601"/>
      <c r="AL601"/>
      <c r="AM601"/>
      <c r="AN601"/>
    </row>
    <row r="602" spans="13:40" x14ac:dyDescent="0.4">
      <c r="M602"/>
      <c r="N602" s="1"/>
      <c r="O602" s="1"/>
      <c r="P602" s="1"/>
      <c r="Q602"/>
      <c r="R602"/>
      <c r="S602"/>
      <c r="T602"/>
      <c r="U602"/>
      <c r="V602"/>
      <c r="W602"/>
      <c r="X602"/>
      <c r="Y602"/>
      <c r="Z602"/>
      <c r="AA602"/>
      <c r="AB602"/>
      <c r="AC602"/>
      <c r="AD602"/>
      <c r="AE602"/>
      <c r="AF602"/>
      <c r="AG602"/>
      <c r="AH602"/>
      <c r="AI602"/>
      <c r="AJ602"/>
      <c r="AK602"/>
      <c r="AL602"/>
      <c r="AM602"/>
      <c r="AN602"/>
    </row>
    <row r="603" spans="13:40" x14ac:dyDescent="0.4">
      <c r="M603"/>
      <c r="N603" s="1"/>
      <c r="O603" s="1"/>
      <c r="P603" s="1"/>
      <c r="Q603"/>
      <c r="R603"/>
      <c r="S603"/>
      <c r="T603"/>
      <c r="U603"/>
      <c r="V603"/>
      <c r="W603"/>
      <c r="X603"/>
      <c r="Y603"/>
      <c r="Z603"/>
      <c r="AA603"/>
      <c r="AB603"/>
      <c r="AC603"/>
      <c r="AD603"/>
      <c r="AE603"/>
      <c r="AF603"/>
      <c r="AG603"/>
      <c r="AH603"/>
      <c r="AI603"/>
      <c r="AJ603"/>
      <c r="AK603"/>
      <c r="AL603"/>
      <c r="AM603"/>
      <c r="AN603"/>
    </row>
    <row r="604" spans="13:40" x14ac:dyDescent="0.4">
      <c r="M604"/>
      <c r="N604" s="1"/>
      <c r="O604" s="1"/>
      <c r="P604" s="1"/>
      <c r="Q604"/>
      <c r="R604"/>
      <c r="S604"/>
      <c r="T604"/>
      <c r="U604"/>
      <c r="V604"/>
      <c r="W604"/>
      <c r="X604"/>
      <c r="Y604"/>
      <c r="Z604"/>
      <c r="AA604"/>
      <c r="AB604"/>
      <c r="AC604"/>
      <c r="AD604"/>
      <c r="AE604"/>
      <c r="AF604"/>
      <c r="AG604"/>
      <c r="AH604"/>
      <c r="AI604"/>
      <c r="AJ604"/>
      <c r="AK604"/>
      <c r="AL604"/>
      <c r="AM604"/>
      <c r="AN604"/>
    </row>
    <row r="605" spans="13:40" x14ac:dyDescent="0.4">
      <c r="M605"/>
      <c r="N605" s="1"/>
      <c r="O605" s="1"/>
      <c r="P605" s="1"/>
      <c r="Q605"/>
      <c r="R605"/>
      <c r="S605"/>
      <c r="T605"/>
      <c r="U605"/>
      <c r="V605"/>
      <c r="W605"/>
      <c r="X605"/>
      <c r="Y605"/>
      <c r="Z605"/>
      <c r="AA605"/>
      <c r="AB605"/>
      <c r="AC605"/>
      <c r="AD605"/>
      <c r="AE605"/>
      <c r="AF605"/>
      <c r="AG605"/>
      <c r="AH605"/>
      <c r="AI605"/>
      <c r="AJ605"/>
      <c r="AK605"/>
      <c r="AL605"/>
      <c r="AM605"/>
      <c r="AN605"/>
    </row>
    <row r="606" spans="13:40" x14ac:dyDescent="0.4">
      <c r="M606"/>
      <c r="N606" s="1"/>
      <c r="O606" s="1"/>
      <c r="P606" s="1"/>
      <c r="Q606"/>
      <c r="R606"/>
      <c r="S606"/>
      <c r="T606"/>
      <c r="U606"/>
      <c r="V606"/>
      <c r="W606"/>
      <c r="X606"/>
      <c r="Y606"/>
      <c r="Z606"/>
      <c r="AA606"/>
      <c r="AB606"/>
      <c r="AC606"/>
      <c r="AD606"/>
      <c r="AE606"/>
      <c r="AF606"/>
      <c r="AG606"/>
      <c r="AH606"/>
      <c r="AI606"/>
      <c r="AJ606"/>
      <c r="AK606"/>
      <c r="AL606"/>
      <c r="AM606"/>
      <c r="AN606"/>
    </row>
    <row r="607" spans="13:40" x14ac:dyDescent="0.4">
      <c r="M607"/>
      <c r="N607" s="1"/>
      <c r="O607" s="1"/>
      <c r="P607" s="1"/>
      <c r="Q607"/>
      <c r="R607"/>
      <c r="S607"/>
      <c r="T607"/>
      <c r="U607"/>
      <c r="V607"/>
      <c r="W607"/>
      <c r="X607"/>
      <c r="Y607"/>
      <c r="Z607"/>
      <c r="AA607"/>
      <c r="AB607"/>
      <c r="AC607"/>
      <c r="AD607"/>
      <c r="AE607"/>
      <c r="AF607"/>
      <c r="AG607"/>
      <c r="AH607"/>
      <c r="AI607"/>
      <c r="AJ607"/>
      <c r="AK607"/>
      <c r="AL607"/>
      <c r="AM607"/>
      <c r="AN607"/>
    </row>
    <row r="608" spans="13:40" x14ac:dyDescent="0.4">
      <c r="M608"/>
      <c r="N608" s="1"/>
      <c r="O608" s="1"/>
      <c r="P608" s="1"/>
      <c r="Q608"/>
      <c r="R608"/>
      <c r="S608"/>
      <c r="T608"/>
      <c r="U608"/>
      <c r="V608"/>
      <c r="W608"/>
      <c r="X608"/>
      <c r="Y608"/>
      <c r="Z608"/>
      <c r="AA608"/>
      <c r="AB608"/>
      <c r="AC608"/>
      <c r="AD608"/>
      <c r="AE608"/>
      <c r="AF608"/>
      <c r="AG608"/>
      <c r="AH608"/>
      <c r="AI608"/>
      <c r="AJ608"/>
      <c r="AK608"/>
      <c r="AL608"/>
      <c r="AM608"/>
      <c r="AN608"/>
    </row>
    <row r="609" spans="13:40" x14ac:dyDescent="0.4">
      <c r="M609"/>
      <c r="N609" s="1"/>
      <c r="O609" s="1"/>
      <c r="P609" s="1"/>
      <c r="Q609"/>
      <c r="R609"/>
      <c r="S609"/>
      <c r="T609"/>
      <c r="U609"/>
      <c r="V609"/>
      <c r="W609"/>
      <c r="X609"/>
      <c r="Y609"/>
      <c r="Z609"/>
      <c r="AA609"/>
      <c r="AB609"/>
      <c r="AC609"/>
      <c r="AD609"/>
      <c r="AE609"/>
      <c r="AF609"/>
      <c r="AG609"/>
      <c r="AH609"/>
      <c r="AI609"/>
      <c r="AJ609"/>
      <c r="AK609"/>
      <c r="AL609"/>
      <c r="AM609"/>
      <c r="AN609"/>
    </row>
    <row r="610" spans="13:40" x14ac:dyDescent="0.4">
      <c r="M610"/>
      <c r="N610" s="1"/>
      <c r="O610" s="1"/>
      <c r="P610" s="1"/>
      <c r="Q610"/>
      <c r="R610"/>
      <c r="S610"/>
      <c r="T610"/>
      <c r="U610"/>
      <c r="V610"/>
      <c r="W610"/>
      <c r="X610"/>
      <c r="Y610"/>
      <c r="Z610"/>
      <c r="AA610"/>
      <c r="AB610"/>
      <c r="AC610"/>
      <c r="AD610"/>
      <c r="AE610"/>
      <c r="AF610"/>
      <c r="AG610"/>
      <c r="AH610"/>
      <c r="AI610"/>
      <c r="AJ610"/>
      <c r="AK610"/>
      <c r="AL610"/>
      <c r="AM610"/>
      <c r="AN610"/>
    </row>
    <row r="611" spans="13:40" x14ac:dyDescent="0.4">
      <c r="M611"/>
      <c r="N611" s="1"/>
      <c r="O611" s="1"/>
      <c r="P611" s="1"/>
      <c r="Q611"/>
      <c r="R611"/>
      <c r="S611"/>
      <c r="T611"/>
      <c r="U611"/>
      <c r="V611"/>
      <c r="W611"/>
      <c r="X611"/>
      <c r="Y611"/>
      <c r="Z611"/>
      <c r="AA611"/>
      <c r="AB611"/>
      <c r="AC611"/>
      <c r="AD611"/>
      <c r="AE611"/>
      <c r="AF611"/>
      <c r="AG611"/>
      <c r="AH611"/>
      <c r="AI611"/>
      <c r="AJ611"/>
      <c r="AK611"/>
      <c r="AL611"/>
      <c r="AM611"/>
      <c r="AN611"/>
    </row>
    <row r="612" spans="13:40" x14ac:dyDescent="0.4">
      <c r="M612"/>
      <c r="N612" s="1"/>
      <c r="O612" s="1"/>
      <c r="P612" s="1"/>
      <c r="Q612"/>
      <c r="R612"/>
      <c r="S612"/>
      <c r="T612"/>
      <c r="U612"/>
      <c r="V612"/>
      <c r="W612"/>
      <c r="X612"/>
      <c r="Y612"/>
      <c r="Z612"/>
      <c r="AA612"/>
      <c r="AB612"/>
      <c r="AC612"/>
      <c r="AD612"/>
      <c r="AE612"/>
      <c r="AF612"/>
      <c r="AG612"/>
      <c r="AH612"/>
      <c r="AI612"/>
      <c r="AJ612"/>
      <c r="AK612"/>
      <c r="AL612"/>
      <c r="AM612"/>
      <c r="AN612"/>
    </row>
    <row r="613" spans="13:40" x14ac:dyDescent="0.4">
      <c r="M613"/>
      <c r="N613" s="1"/>
      <c r="O613" s="1"/>
      <c r="P613" s="1"/>
      <c r="Q613"/>
      <c r="R613"/>
      <c r="S613"/>
      <c r="T613"/>
      <c r="U613"/>
      <c r="V613"/>
      <c r="W613"/>
      <c r="X613"/>
      <c r="Y613"/>
      <c r="Z613"/>
      <c r="AA613"/>
      <c r="AB613"/>
      <c r="AC613"/>
      <c r="AD613"/>
      <c r="AE613"/>
      <c r="AF613"/>
      <c r="AG613"/>
      <c r="AH613"/>
      <c r="AI613"/>
      <c r="AJ613"/>
      <c r="AK613"/>
      <c r="AL613"/>
      <c r="AM613"/>
      <c r="AN613"/>
    </row>
    <row r="614" spans="13:40" x14ac:dyDescent="0.4">
      <c r="M614"/>
      <c r="N614" s="1"/>
      <c r="O614" s="1"/>
      <c r="P614" s="1"/>
      <c r="Q614"/>
      <c r="R614"/>
      <c r="S614"/>
      <c r="T614"/>
      <c r="U614"/>
      <c r="V614"/>
      <c r="W614"/>
      <c r="X614"/>
      <c r="Y614"/>
      <c r="Z614"/>
      <c r="AA614"/>
      <c r="AB614"/>
      <c r="AC614"/>
      <c r="AD614"/>
      <c r="AE614"/>
      <c r="AF614"/>
      <c r="AG614"/>
      <c r="AH614"/>
      <c r="AI614"/>
      <c r="AJ614"/>
      <c r="AK614"/>
      <c r="AL614"/>
      <c r="AM614"/>
      <c r="AN614"/>
    </row>
    <row r="615" spans="13:40" x14ac:dyDescent="0.4">
      <c r="M615"/>
      <c r="N615" s="1"/>
      <c r="O615" s="1"/>
      <c r="P615" s="1"/>
      <c r="Q615"/>
      <c r="R615"/>
      <c r="S615"/>
      <c r="T615"/>
      <c r="U615"/>
      <c r="V615"/>
      <c r="W615"/>
      <c r="X615"/>
      <c r="Y615"/>
      <c r="Z615"/>
      <c r="AA615"/>
      <c r="AB615"/>
      <c r="AC615"/>
      <c r="AD615"/>
      <c r="AE615"/>
      <c r="AF615"/>
      <c r="AG615"/>
      <c r="AH615"/>
      <c r="AI615"/>
      <c r="AJ615"/>
      <c r="AK615"/>
      <c r="AL615"/>
      <c r="AM615"/>
      <c r="AN615"/>
    </row>
    <row r="616" spans="13:40" x14ac:dyDescent="0.4">
      <c r="M616"/>
      <c r="N616" s="1"/>
      <c r="O616" s="1"/>
      <c r="P616" s="1"/>
      <c r="Q616"/>
      <c r="R616"/>
      <c r="S616"/>
      <c r="T616"/>
      <c r="U616"/>
      <c r="V616"/>
      <c r="W616"/>
      <c r="X616"/>
      <c r="Y616"/>
      <c r="Z616"/>
      <c r="AA616"/>
      <c r="AB616"/>
      <c r="AC616"/>
      <c r="AD616"/>
      <c r="AE616"/>
      <c r="AF616"/>
      <c r="AG616"/>
      <c r="AH616"/>
      <c r="AI616"/>
      <c r="AJ616"/>
      <c r="AK616"/>
      <c r="AL616"/>
      <c r="AM616"/>
      <c r="AN616"/>
    </row>
    <row r="617" spans="13:40" x14ac:dyDescent="0.4">
      <c r="M617"/>
      <c r="N617" s="1"/>
      <c r="O617" s="1"/>
      <c r="P617" s="1"/>
      <c r="Q617"/>
      <c r="R617"/>
      <c r="S617"/>
      <c r="T617"/>
      <c r="U617"/>
      <c r="V617"/>
      <c r="W617"/>
      <c r="X617"/>
      <c r="Y617"/>
      <c r="Z617"/>
      <c r="AA617"/>
      <c r="AB617"/>
      <c r="AC617"/>
      <c r="AD617"/>
      <c r="AE617"/>
      <c r="AF617"/>
      <c r="AG617"/>
      <c r="AH617"/>
      <c r="AI617"/>
      <c r="AJ617"/>
      <c r="AK617"/>
      <c r="AL617"/>
      <c r="AM617"/>
      <c r="AN617"/>
    </row>
    <row r="618" spans="13:40" x14ac:dyDescent="0.4">
      <c r="M618"/>
      <c r="N618" s="1"/>
      <c r="O618" s="1"/>
      <c r="P618" s="1"/>
      <c r="Q618"/>
      <c r="R618"/>
      <c r="S618"/>
      <c r="T618"/>
      <c r="U618"/>
      <c r="V618"/>
      <c r="W618"/>
      <c r="X618"/>
      <c r="Y618"/>
      <c r="Z618"/>
      <c r="AA618"/>
      <c r="AB618"/>
      <c r="AC618"/>
      <c r="AD618"/>
      <c r="AE618"/>
      <c r="AF618"/>
      <c r="AG618"/>
      <c r="AH618"/>
      <c r="AI618"/>
      <c r="AJ618"/>
      <c r="AK618"/>
      <c r="AL618"/>
      <c r="AM618"/>
      <c r="AN618"/>
    </row>
    <row r="619" spans="13:40" x14ac:dyDescent="0.4">
      <c r="M619"/>
      <c r="N619" s="1"/>
      <c r="O619" s="1"/>
      <c r="P619" s="1"/>
      <c r="Q619"/>
      <c r="R619"/>
      <c r="S619"/>
      <c r="T619"/>
      <c r="U619"/>
      <c r="V619"/>
      <c r="W619"/>
      <c r="X619"/>
      <c r="Y619"/>
      <c r="Z619"/>
      <c r="AA619"/>
      <c r="AB619"/>
      <c r="AC619"/>
      <c r="AD619"/>
      <c r="AE619"/>
      <c r="AF619"/>
      <c r="AG619"/>
      <c r="AH619"/>
      <c r="AI619"/>
      <c r="AJ619"/>
      <c r="AK619"/>
      <c r="AL619"/>
      <c r="AM619"/>
      <c r="AN619"/>
    </row>
    <row r="620" spans="13:40" x14ac:dyDescent="0.4">
      <c r="M620"/>
      <c r="N620" s="1"/>
      <c r="O620" s="1"/>
      <c r="P620" s="1"/>
      <c r="Q620"/>
      <c r="R620"/>
      <c r="S620"/>
      <c r="T620"/>
      <c r="U620"/>
      <c r="V620"/>
      <c r="W620"/>
      <c r="X620"/>
      <c r="Y620"/>
      <c r="Z620"/>
      <c r="AA620"/>
      <c r="AB620"/>
      <c r="AC620"/>
      <c r="AD620"/>
      <c r="AE620"/>
      <c r="AF620"/>
      <c r="AG620"/>
      <c r="AH620"/>
      <c r="AI620"/>
      <c r="AJ620"/>
      <c r="AK620"/>
      <c r="AL620"/>
      <c r="AM620"/>
      <c r="AN620"/>
    </row>
    <row r="621" spans="13:40" x14ac:dyDescent="0.4">
      <c r="M621"/>
      <c r="N621" s="1"/>
      <c r="O621" s="1"/>
      <c r="P621" s="1"/>
      <c r="Q621"/>
      <c r="R621"/>
      <c r="S621"/>
      <c r="T621"/>
      <c r="U621"/>
      <c r="V621"/>
      <c r="W621"/>
      <c r="X621"/>
      <c r="Y621"/>
      <c r="Z621"/>
      <c r="AA621"/>
      <c r="AB621"/>
      <c r="AC621"/>
      <c r="AD621"/>
      <c r="AE621"/>
      <c r="AF621"/>
      <c r="AG621"/>
      <c r="AH621"/>
      <c r="AI621"/>
      <c r="AJ621"/>
      <c r="AK621"/>
      <c r="AL621"/>
      <c r="AM621"/>
      <c r="AN621"/>
    </row>
    <row r="622" spans="13:40" x14ac:dyDescent="0.4">
      <c r="M622"/>
      <c r="N622" s="1"/>
      <c r="O622" s="1"/>
      <c r="P622" s="1"/>
      <c r="Q622"/>
      <c r="R622"/>
      <c r="S622"/>
      <c r="T622"/>
      <c r="U622"/>
      <c r="V622"/>
      <c r="W622"/>
      <c r="X622"/>
      <c r="Y622"/>
      <c r="Z622"/>
      <c r="AA622"/>
      <c r="AB622"/>
      <c r="AC622"/>
      <c r="AD622"/>
      <c r="AE622"/>
      <c r="AF622"/>
      <c r="AG622"/>
      <c r="AH622"/>
      <c r="AI622"/>
      <c r="AJ622"/>
      <c r="AK622"/>
      <c r="AL622"/>
      <c r="AM622"/>
      <c r="AN622"/>
    </row>
    <row r="623" spans="13:40" x14ac:dyDescent="0.4">
      <c r="M623"/>
      <c r="N623" s="1"/>
      <c r="O623" s="1"/>
      <c r="P623" s="1"/>
      <c r="Q623"/>
      <c r="R623"/>
      <c r="S623"/>
      <c r="T623"/>
      <c r="U623"/>
      <c r="V623"/>
      <c r="W623"/>
      <c r="X623"/>
      <c r="Y623"/>
      <c r="Z623"/>
      <c r="AA623"/>
      <c r="AB623"/>
      <c r="AC623"/>
      <c r="AD623"/>
      <c r="AE623"/>
      <c r="AF623"/>
      <c r="AG623"/>
      <c r="AH623"/>
      <c r="AI623"/>
      <c r="AJ623"/>
      <c r="AK623"/>
      <c r="AL623"/>
      <c r="AM623"/>
      <c r="AN623"/>
    </row>
    <row r="624" spans="13:40" x14ac:dyDescent="0.4">
      <c r="M624"/>
      <c r="N624" s="1"/>
      <c r="O624" s="1"/>
      <c r="P624" s="1"/>
      <c r="Q624"/>
      <c r="R624"/>
      <c r="S624"/>
      <c r="T624"/>
      <c r="U624"/>
      <c r="V624"/>
      <c r="W624"/>
      <c r="X624"/>
      <c r="Y624"/>
      <c r="Z624"/>
      <c r="AA624"/>
      <c r="AB624"/>
      <c r="AC624"/>
      <c r="AD624"/>
      <c r="AE624"/>
      <c r="AF624"/>
      <c r="AG624"/>
      <c r="AH624"/>
      <c r="AI624"/>
      <c r="AJ624"/>
      <c r="AK624"/>
      <c r="AL624"/>
      <c r="AM624"/>
      <c r="AN624"/>
    </row>
    <row r="625" spans="13:40" x14ac:dyDescent="0.4">
      <c r="M625"/>
      <c r="N625" s="1"/>
      <c r="O625" s="1"/>
      <c r="P625" s="1"/>
      <c r="Q625"/>
      <c r="R625"/>
      <c r="S625"/>
      <c r="T625"/>
      <c r="U625"/>
      <c r="V625"/>
      <c r="W625"/>
      <c r="X625"/>
      <c r="Y625"/>
      <c r="Z625"/>
      <c r="AA625"/>
      <c r="AB625"/>
      <c r="AC625"/>
      <c r="AD625"/>
      <c r="AE625"/>
      <c r="AF625"/>
      <c r="AG625"/>
      <c r="AH625"/>
      <c r="AI625"/>
      <c r="AJ625"/>
      <c r="AK625"/>
      <c r="AL625"/>
      <c r="AM625"/>
      <c r="AN625"/>
    </row>
    <row r="626" spans="13:40" x14ac:dyDescent="0.4">
      <c r="M626"/>
      <c r="N626" s="1"/>
      <c r="O626" s="1"/>
      <c r="P626" s="1"/>
      <c r="Q626"/>
      <c r="R626"/>
      <c r="S626"/>
      <c r="T626"/>
      <c r="U626"/>
      <c r="V626"/>
      <c r="W626"/>
      <c r="X626"/>
      <c r="Y626"/>
      <c r="Z626"/>
      <c r="AA626"/>
      <c r="AB626"/>
      <c r="AC626"/>
      <c r="AD626"/>
      <c r="AE626"/>
      <c r="AF626"/>
      <c r="AG626"/>
      <c r="AH626"/>
      <c r="AI626"/>
      <c r="AJ626"/>
      <c r="AK626"/>
      <c r="AL626"/>
      <c r="AM626"/>
      <c r="AN626"/>
    </row>
    <row r="627" spans="13:40" x14ac:dyDescent="0.4">
      <c r="M627"/>
      <c r="N627" s="1"/>
      <c r="O627" s="1"/>
      <c r="P627" s="1"/>
      <c r="Q627"/>
      <c r="R627"/>
      <c r="S627"/>
      <c r="T627"/>
      <c r="U627"/>
      <c r="V627"/>
      <c r="W627"/>
      <c r="X627"/>
      <c r="Y627"/>
      <c r="Z627"/>
      <c r="AA627"/>
      <c r="AB627"/>
      <c r="AC627"/>
      <c r="AD627"/>
      <c r="AE627"/>
      <c r="AF627"/>
      <c r="AG627"/>
      <c r="AH627"/>
      <c r="AI627"/>
      <c r="AJ627"/>
      <c r="AK627"/>
      <c r="AL627"/>
      <c r="AM627"/>
      <c r="AN627"/>
    </row>
    <row r="628" spans="13:40" x14ac:dyDescent="0.4">
      <c r="M628"/>
      <c r="N628" s="1"/>
      <c r="O628" s="1"/>
      <c r="P628" s="1"/>
      <c r="Q628"/>
      <c r="R628"/>
      <c r="S628"/>
      <c r="T628"/>
      <c r="U628"/>
      <c r="V628"/>
      <c r="W628"/>
      <c r="X628"/>
      <c r="Y628"/>
      <c r="Z628"/>
      <c r="AA628"/>
      <c r="AB628"/>
      <c r="AC628"/>
      <c r="AD628"/>
      <c r="AE628"/>
      <c r="AF628"/>
      <c r="AG628"/>
      <c r="AH628"/>
      <c r="AI628"/>
      <c r="AJ628"/>
      <c r="AK628"/>
      <c r="AL628"/>
      <c r="AM628"/>
      <c r="AN628"/>
    </row>
    <row r="629" spans="13:40" x14ac:dyDescent="0.4">
      <c r="M629"/>
      <c r="N629" s="1"/>
      <c r="O629" s="1"/>
      <c r="P629" s="1"/>
      <c r="Q629"/>
      <c r="R629"/>
      <c r="S629"/>
      <c r="T629"/>
      <c r="U629"/>
      <c r="V629"/>
      <c r="W629"/>
      <c r="X629"/>
      <c r="Y629"/>
      <c r="Z629"/>
      <c r="AA629"/>
      <c r="AB629"/>
      <c r="AC629"/>
      <c r="AD629"/>
      <c r="AE629"/>
      <c r="AF629"/>
      <c r="AG629"/>
      <c r="AH629"/>
      <c r="AI629"/>
      <c r="AJ629"/>
      <c r="AK629"/>
      <c r="AL629"/>
      <c r="AM629"/>
      <c r="AN629"/>
    </row>
    <row r="630" spans="13:40" x14ac:dyDescent="0.4">
      <c r="M630"/>
      <c r="N630" s="1"/>
      <c r="O630" s="1"/>
      <c r="P630" s="1"/>
      <c r="Q630"/>
      <c r="R630"/>
      <c r="S630"/>
      <c r="T630"/>
      <c r="U630"/>
      <c r="V630"/>
      <c r="W630"/>
      <c r="X630"/>
      <c r="Y630"/>
      <c r="Z630"/>
      <c r="AA630"/>
      <c r="AB630"/>
      <c r="AC630"/>
      <c r="AD630"/>
      <c r="AE630"/>
      <c r="AF630"/>
      <c r="AG630"/>
      <c r="AH630"/>
      <c r="AI630"/>
      <c r="AJ630"/>
      <c r="AK630"/>
      <c r="AL630"/>
      <c r="AM630"/>
      <c r="AN630"/>
    </row>
    <row r="631" spans="13:40" x14ac:dyDescent="0.4">
      <c r="M631"/>
      <c r="N631" s="1"/>
      <c r="O631" s="1"/>
      <c r="P631" s="1"/>
      <c r="Q631"/>
      <c r="R631"/>
      <c r="S631"/>
      <c r="T631"/>
      <c r="U631"/>
      <c r="V631"/>
      <c r="W631"/>
      <c r="X631"/>
      <c r="Y631"/>
      <c r="Z631"/>
      <c r="AA631"/>
      <c r="AB631"/>
      <c r="AC631"/>
      <c r="AD631"/>
      <c r="AE631"/>
      <c r="AF631"/>
      <c r="AG631"/>
      <c r="AH631"/>
      <c r="AI631"/>
      <c r="AJ631"/>
      <c r="AK631"/>
      <c r="AL631"/>
      <c r="AM631"/>
      <c r="AN631"/>
    </row>
    <row r="632" spans="13:40" x14ac:dyDescent="0.4">
      <c r="M632"/>
      <c r="N632" s="1"/>
      <c r="O632" s="1"/>
      <c r="P632" s="1"/>
      <c r="Q632"/>
      <c r="R632"/>
      <c r="S632"/>
      <c r="T632"/>
      <c r="U632"/>
      <c r="V632"/>
      <c r="W632"/>
      <c r="X632"/>
      <c r="Y632"/>
      <c r="Z632"/>
      <c r="AA632"/>
      <c r="AB632"/>
      <c r="AC632"/>
      <c r="AD632"/>
      <c r="AE632"/>
      <c r="AF632"/>
      <c r="AG632"/>
      <c r="AH632"/>
      <c r="AI632"/>
      <c r="AJ632"/>
      <c r="AK632"/>
      <c r="AL632"/>
      <c r="AM632"/>
      <c r="AN632"/>
    </row>
    <row r="633" spans="13:40" x14ac:dyDescent="0.4">
      <c r="M633"/>
      <c r="N633" s="1"/>
      <c r="O633" s="1"/>
      <c r="P633" s="1"/>
      <c r="Q633"/>
      <c r="R633"/>
      <c r="S633"/>
      <c r="T633"/>
      <c r="U633"/>
      <c r="V633"/>
      <c r="W633"/>
      <c r="X633"/>
      <c r="Y633"/>
      <c r="Z633"/>
      <c r="AA633"/>
      <c r="AB633"/>
      <c r="AC633"/>
      <c r="AD633"/>
      <c r="AE633"/>
      <c r="AF633"/>
      <c r="AG633"/>
      <c r="AH633"/>
      <c r="AI633"/>
      <c r="AJ633"/>
      <c r="AK633"/>
      <c r="AL633"/>
      <c r="AM633"/>
      <c r="AN633"/>
    </row>
    <row r="634" spans="13:40" x14ac:dyDescent="0.4">
      <c r="M634"/>
      <c r="N634" s="1"/>
      <c r="O634" s="1"/>
      <c r="P634" s="1"/>
      <c r="Q634"/>
      <c r="R634"/>
      <c r="S634"/>
      <c r="T634"/>
      <c r="U634"/>
      <c r="V634"/>
      <c r="W634"/>
      <c r="X634"/>
      <c r="Y634"/>
      <c r="Z634"/>
      <c r="AA634"/>
      <c r="AB634"/>
      <c r="AC634"/>
      <c r="AD634"/>
      <c r="AE634"/>
      <c r="AF634"/>
      <c r="AG634"/>
      <c r="AH634"/>
      <c r="AI634"/>
      <c r="AJ634"/>
      <c r="AK634"/>
      <c r="AL634"/>
      <c r="AM634"/>
      <c r="AN634"/>
    </row>
    <row r="635" spans="13:40" x14ac:dyDescent="0.4">
      <c r="M635"/>
      <c r="N635" s="1"/>
      <c r="O635" s="1"/>
      <c r="P635" s="1"/>
      <c r="Q635"/>
      <c r="R635"/>
      <c r="S635"/>
      <c r="T635"/>
      <c r="U635"/>
      <c r="V635"/>
      <c r="W635"/>
      <c r="X635"/>
      <c r="Y635"/>
      <c r="Z635"/>
      <c r="AA635"/>
      <c r="AB635"/>
      <c r="AC635"/>
      <c r="AD635"/>
      <c r="AE635"/>
      <c r="AF635"/>
      <c r="AG635"/>
      <c r="AH635"/>
      <c r="AI635"/>
      <c r="AJ635"/>
      <c r="AK635"/>
      <c r="AL635"/>
      <c r="AM635"/>
      <c r="AN635"/>
    </row>
    <row r="636" spans="13:40" x14ac:dyDescent="0.4">
      <c r="M636"/>
      <c r="N636" s="1"/>
      <c r="O636" s="1"/>
      <c r="P636" s="1"/>
      <c r="Q636"/>
      <c r="R636"/>
      <c r="S636"/>
      <c r="T636"/>
      <c r="U636"/>
      <c r="V636"/>
      <c r="W636"/>
      <c r="X636"/>
      <c r="Y636"/>
      <c r="Z636"/>
      <c r="AA636"/>
      <c r="AB636"/>
      <c r="AC636"/>
      <c r="AD636"/>
      <c r="AE636"/>
      <c r="AF636"/>
      <c r="AG636"/>
      <c r="AH636"/>
      <c r="AI636"/>
      <c r="AJ636"/>
      <c r="AK636"/>
      <c r="AL636"/>
      <c r="AM636"/>
      <c r="AN636"/>
    </row>
    <row r="637" spans="13:40" x14ac:dyDescent="0.4">
      <c r="M637"/>
      <c r="N637" s="1"/>
      <c r="O637" s="1"/>
      <c r="P637" s="1"/>
      <c r="Q637"/>
      <c r="R637"/>
      <c r="S637"/>
      <c r="T637"/>
      <c r="U637"/>
      <c r="V637"/>
      <c r="W637"/>
      <c r="X637"/>
      <c r="Y637"/>
      <c r="Z637"/>
      <c r="AA637"/>
      <c r="AB637"/>
      <c r="AC637"/>
      <c r="AD637"/>
      <c r="AE637"/>
      <c r="AF637"/>
      <c r="AG637"/>
      <c r="AH637"/>
      <c r="AI637"/>
      <c r="AJ637"/>
      <c r="AK637"/>
      <c r="AL637"/>
      <c r="AM637"/>
      <c r="AN637"/>
    </row>
    <row r="638" spans="13:40" x14ac:dyDescent="0.4">
      <c r="M638"/>
      <c r="N638" s="1"/>
      <c r="O638" s="1"/>
      <c r="P638" s="1"/>
      <c r="Q638"/>
      <c r="R638"/>
      <c r="S638"/>
      <c r="T638"/>
      <c r="U638"/>
      <c r="V638"/>
      <c r="W638"/>
      <c r="X638"/>
      <c r="Y638"/>
      <c r="Z638"/>
      <c r="AA638"/>
      <c r="AB638"/>
      <c r="AC638"/>
      <c r="AD638"/>
      <c r="AE638"/>
      <c r="AF638"/>
      <c r="AG638"/>
      <c r="AH638"/>
      <c r="AI638"/>
      <c r="AJ638"/>
      <c r="AK638"/>
      <c r="AL638"/>
      <c r="AM638"/>
      <c r="AN638"/>
    </row>
    <row r="639" spans="13:40" x14ac:dyDescent="0.4">
      <c r="M639"/>
      <c r="N639" s="1"/>
      <c r="O639" s="1"/>
      <c r="P639" s="1"/>
      <c r="Q639"/>
      <c r="R639"/>
      <c r="S639"/>
      <c r="T639"/>
      <c r="U639"/>
      <c r="V639"/>
      <c r="W639"/>
      <c r="X639"/>
      <c r="Y639"/>
      <c r="Z639"/>
      <c r="AA639"/>
      <c r="AB639"/>
      <c r="AC639"/>
      <c r="AD639"/>
      <c r="AE639"/>
      <c r="AF639"/>
      <c r="AG639"/>
      <c r="AH639"/>
      <c r="AI639"/>
      <c r="AJ639"/>
      <c r="AK639"/>
      <c r="AL639"/>
      <c r="AM639"/>
      <c r="AN639"/>
    </row>
    <row r="640" spans="13:40" x14ac:dyDescent="0.4">
      <c r="M640"/>
      <c r="N640" s="1"/>
      <c r="O640" s="1"/>
      <c r="P640" s="1"/>
      <c r="Q640"/>
      <c r="R640"/>
      <c r="S640"/>
      <c r="T640"/>
      <c r="U640"/>
      <c r="V640"/>
      <c r="W640"/>
      <c r="X640"/>
      <c r="Y640"/>
      <c r="Z640"/>
      <c r="AA640"/>
      <c r="AB640"/>
      <c r="AC640"/>
      <c r="AD640"/>
      <c r="AE640"/>
      <c r="AF640"/>
      <c r="AG640"/>
      <c r="AH640"/>
      <c r="AI640"/>
      <c r="AJ640"/>
      <c r="AK640"/>
      <c r="AL640"/>
      <c r="AM640"/>
      <c r="AN640"/>
    </row>
    <row r="641" spans="13:40" x14ac:dyDescent="0.4">
      <c r="M641"/>
      <c r="N641" s="1"/>
      <c r="O641" s="1"/>
      <c r="P641" s="1"/>
      <c r="Q641"/>
      <c r="R641"/>
      <c r="S641"/>
      <c r="T641"/>
      <c r="U641"/>
      <c r="V641"/>
      <c r="W641"/>
      <c r="X641"/>
      <c r="Y641"/>
      <c r="Z641"/>
      <c r="AA641"/>
      <c r="AB641"/>
      <c r="AC641"/>
      <c r="AD641"/>
      <c r="AE641"/>
      <c r="AF641"/>
      <c r="AG641"/>
      <c r="AH641"/>
      <c r="AI641"/>
      <c r="AJ641"/>
      <c r="AK641"/>
      <c r="AL641"/>
      <c r="AM641"/>
      <c r="AN641"/>
    </row>
    <row r="642" spans="13:40" x14ac:dyDescent="0.4">
      <c r="M642"/>
      <c r="N642" s="1"/>
      <c r="O642" s="1"/>
      <c r="P642" s="1"/>
      <c r="Q642"/>
      <c r="R642"/>
      <c r="S642"/>
      <c r="T642"/>
      <c r="U642"/>
      <c r="V642"/>
      <c r="W642"/>
      <c r="X642"/>
      <c r="Y642"/>
      <c r="Z642"/>
      <c r="AA642"/>
      <c r="AB642"/>
      <c r="AC642"/>
      <c r="AD642"/>
      <c r="AE642"/>
      <c r="AF642"/>
      <c r="AG642"/>
      <c r="AH642"/>
      <c r="AI642"/>
      <c r="AJ642"/>
      <c r="AK642"/>
      <c r="AL642"/>
      <c r="AM642"/>
      <c r="AN642"/>
    </row>
    <row r="643" spans="13:40" x14ac:dyDescent="0.4">
      <c r="M643"/>
      <c r="N643" s="1"/>
      <c r="O643" s="1"/>
      <c r="P643" s="1"/>
      <c r="Q643"/>
      <c r="R643"/>
      <c r="S643"/>
      <c r="T643"/>
      <c r="U643"/>
      <c r="V643"/>
      <c r="W643"/>
      <c r="X643"/>
      <c r="Y643"/>
      <c r="Z643"/>
      <c r="AA643"/>
      <c r="AB643"/>
      <c r="AC643"/>
      <c r="AD643"/>
      <c r="AE643"/>
      <c r="AF643"/>
      <c r="AG643"/>
      <c r="AH643"/>
      <c r="AI643"/>
      <c r="AJ643"/>
      <c r="AK643"/>
      <c r="AL643"/>
      <c r="AM643"/>
      <c r="AN643"/>
    </row>
    <row r="644" spans="13:40" x14ac:dyDescent="0.4">
      <c r="M644"/>
      <c r="N644" s="1"/>
      <c r="O644" s="1"/>
      <c r="P644" s="1"/>
      <c r="Q644"/>
      <c r="R644"/>
      <c r="S644"/>
      <c r="T644"/>
      <c r="U644"/>
      <c r="V644"/>
      <c r="W644"/>
      <c r="X644"/>
      <c r="Y644"/>
      <c r="Z644"/>
      <c r="AA644"/>
      <c r="AB644"/>
      <c r="AC644"/>
      <c r="AD644"/>
      <c r="AE644"/>
      <c r="AF644"/>
      <c r="AG644"/>
      <c r="AH644"/>
      <c r="AI644"/>
      <c r="AJ644"/>
      <c r="AK644"/>
      <c r="AL644"/>
      <c r="AM644"/>
      <c r="AN644"/>
    </row>
    <row r="645" spans="13:40" x14ac:dyDescent="0.4">
      <c r="M645"/>
      <c r="N645" s="1"/>
      <c r="O645" s="1"/>
      <c r="P645" s="1"/>
      <c r="Q645"/>
      <c r="R645"/>
      <c r="S645"/>
      <c r="T645"/>
      <c r="U645"/>
      <c r="V645"/>
      <c r="W645"/>
      <c r="X645"/>
      <c r="Y645"/>
      <c r="Z645"/>
      <c r="AA645"/>
      <c r="AB645"/>
      <c r="AC645"/>
      <c r="AD645"/>
      <c r="AE645"/>
      <c r="AF645"/>
      <c r="AG645"/>
      <c r="AH645"/>
      <c r="AI645"/>
      <c r="AJ645"/>
      <c r="AK645"/>
      <c r="AL645"/>
      <c r="AM645"/>
      <c r="AN645"/>
    </row>
    <row r="646" spans="13:40" x14ac:dyDescent="0.4">
      <c r="M646"/>
      <c r="N646" s="1"/>
      <c r="O646" s="1"/>
      <c r="P646" s="1"/>
      <c r="Q646"/>
      <c r="R646"/>
      <c r="S646"/>
      <c r="T646"/>
      <c r="U646"/>
      <c r="V646"/>
      <c r="W646"/>
      <c r="X646"/>
      <c r="Y646"/>
      <c r="Z646"/>
      <c r="AA646"/>
      <c r="AB646"/>
      <c r="AC646"/>
      <c r="AD646"/>
      <c r="AE646"/>
      <c r="AF646"/>
      <c r="AG646"/>
      <c r="AH646"/>
      <c r="AI646"/>
      <c r="AJ646"/>
      <c r="AK646"/>
      <c r="AL646"/>
      <c r="AM646"/>
      <c r="AN646"/>
    </row>
    <row r="647" spans="13:40" x14ac:dyDescent="0.4">
      <c r="M647"/>
      <c r="N647" s="1"/>
      <c r="O647" s="1"/>
      <c r="P647" s="1"/>
      <c r="Q647"/>
      <c r="R647"/>
      <c r="S647"/>
      <c r="T647"/>
      <c r="U647"/>
      <c r="V647"/>
      <c r="W647"/>
      <c r="X647"/>
      <c r="Y647"/>
      <c r="Z647"/>
      <c r="AA647"/>
      <c r="AB647"/>
      <c r="AC647"/>
      <c r="AD647"/>
      <c r="AE647"/>
      <c r="AF647"/>
      <c r="AG647"/>
      <c r="AH647"/>
      <c r="AI647"/>
      <c r="AJ647"/>
      <c r="AK647"/>
      <c r="AL647"/>
      <c r="AM647"/>
      <c r="AN647"/>
    </row>
    <row r="648" spans="13:40" x14ac:dyDescent="0.4">
      <c r="M648"/>
      <c r="N648" s="1"/>
      <c r="O648" s="1"/>
      <c r="P648" s="1"/>
      <c r="Q648"/>
      <c r="R648"/>
      <c r="S648"/>
      <c r="T648"/>
      <c r="U648"/>
      <c r="V648"/>
      <c r="W648"/>
      <c r="X648"/>
      <c r="Y648"/>
      <c r="Z648"/>
      <c r="AA648"/>
      <c r="AB648"/>
      <c r="AC648"/>
      <c r="AD648"/>
      <c r="AE648"/>
      <c r="AF648"/>
      <c r="AG648"/>
      <c r="AH648"/>
      <c r="AI648"/>
      <c r="AJ648"/>
      <c r="AK648"/>
      <c r="AL648"/>
      <c r="AM648"/>
      <c r="AN648"/>
    </row>
    <row r="649" spans="13:40" x14ac:dyDescent="0.4">
      <c r="M649"/>
      <c r="N649" s="1"/>
      <c r="O649" s="1"/>
      <c r="P649" s="1"/>
      <c r="Q649"/>
      <c r="R649"/>
      <c r="S649"/>
      <c r="T649"/>
      <c r="U649"/>
      <c r="V649"/>
      <c r="W649"/>
      <c r="X649"/>
      <c r="Y649"/>
      <c r="Z649"/>
      <c r="AA649"/>
      <c r="AB649"/>
      <c r="AC649"/>
      <c r="AD649"/>
      <c r="AE649"/>
      <c r="AF649"/>
      <c r="AG649"/>
      <c r="AH649"/>
      <c r="AI649"/>
      <c r="AJ649"/>
      <c r="AK649"/>
      <c r="AL649"/>
      <c r="AM649"/>
      <c r="AN649"/>
    </row>
    <row r="650" spans="13:40" x14ac:dyDescent="0.4">
      <c r="M650"/>
      <c r="N650" s="1"/>
      <c r="O650" s="1"/>
      <c r="P650" s="1"/>
      <c r="Q650"/>
      <c r="R650"/>
      <c r="S650"/>
      <c r="T650"/>
      <c r="U650"/>
      <c r="V650"/>
      <c r="W650"/>
      <c r="X650"/>
      <c r="Y650"/>
      <c r="Z650"/>
      <c r="AA650"/>
      <c r="AB650"/>
      <c r="AC650"/>
      <c r="AD650"/>
      <c r="AE650"/>
      <c r="AF650"/>
      <c r="AG650"/>
      <c r="AH650"/>
      <c r="AI650"/>
      <c r="AJ650"/>
      <c r="AK650"/>
      <c r="AL650"/>
      <c r="AM650"/>
      <c r="AN650"/>
    </row>
    <row r="651" spans="13:40" x14ac:dyDescent="0.4">
      <c r="M651"/>
      <c r="N651" s="1"/>
      <c r="O651" s="1"/>
      <c r="P651" s="1"/>
      <c r="Q651"/>
      <c r="R651"/>
      <c r="S651"/>
      <c r="T651"/>
      <c r="U651"/>
      <c r="V651"/>
      <c r="W651"/>
      <c r="X651"/>
      <c r="Y651"/>
      <c r="Z651"/>
      <c r="AA651"/>
      <c r="AB651"/>
      <c r="AC651"/>
      <c r="AD651"/>
      <c r="AE651"/>
      <c r="AF651"/>
      <c r="AG651"/>
      <c r="AH651"/>
      <c r="AI651"/>
      <c r="AJ651"/>
      <c r="AK651"/>
      <c r="AL651"/>
      <c r="AM651"/>
      <c r="AN651"/>
    </row>
    <row r="652" spans="13:40" x14ac:dyDescent="0.4">
      <c r="M652"/>
      <c r="N652" s="1"/>
      <c r="O652" s="1"/>
      <c r="P652" s="1"/>
      <c r="Q652"/>
      <c r="R652"/>
      <c r="S652"/>
      <c r="T652"/>
      <c r="U652"/>
      <c r="V652"/>
      <c r="W652"/>
      <c r="X652"/>
      <c r="Y652"/>
      <c r="Z652"/>
      <c r="AA652"/>
      <c r="AB652"/>
      <c r="AC652"/>
      <c r="AD652"/>
      <c r="AE652"/>
      <c r="AF652"/>
      <c r="AG652"/>
      <c r="AH652"/>
      <c r="AI652"/>
      <c r="AJ652"/>
      <c r="AK652"/>
      <c r="AL652"/>
      <c r="AM652"/>
      <c r="AN652"/>
    </row>
    <row r="653" spans="13:40" x14ac:dyDescent="0.4">
      <c r="M653"/>
      <c r="N653" s="1"/>
      <c r="O653" s="1"/>
      <c r="P653" s="1"/>
      <c r="Q653"/>
      <c r="R653"/>
      <c r="S653"/>
      <c r="T653"/>
      <c r="U653"/>
      <c r="V653"/>
      <c r="W653"/>
      <c r="X653"/>
      <c r="Y653"/>
      <c r="Z653"/>
      <c r="AA653"/>
      <c r="AB653"/>
      <c r="AC653"/>
      <c r="AD653"/>
      <c r="AE653"/>
      <c r="AF653"/>
      <c r="AG653"/>
      <c r="AH653"/>
      <c r="AI653"/>
      <c r="AJ653"/>
      <c r="AK653"/>
      <c r="AL653"/>
      <c r="AM653"/>
      <c r="AN653"/>
    </row>
    <row r="654" spans="13:40" x14ac:dyDescent="0.4">
      <c r="M654"/>
      <c r="N654" s="1"/>
      <c r="O654" s="1"/>
      <c r="P654" s="1"/>
      <c r="Q654"/>
      <c r="R654"/>
      <c r="S654"/>
      <c r="T654"/>
      <c r="U654"/>
      <c r="V654"/>
      <c r="W654"/>
      <c r="X654"/>
      <c r="Y654"/>
      <c r="Z654"/>
      <c r="AA654"/>
      <c r="AB654"/>
      <c r="AC654"/>
      <c r="AD654"/>
      <c r="AE654"/>
      <c r="AF654"/>
      <c r="AG654"/>
      <c r="AH654"/>
      <c r="AI654"/>
      <c r="AJ654"/>
      <c r="AK654"/>
      <c r="AL654"/>
      <c r="AM654"/>
      <c r="AN654"/>
    </row>
    <row r="655" spans="13:40" x14ac:dyDescent="0.4">
      <c r="M655"/>
      <c r="N655" s="1"/>
      <c r="O655" s="1"/>
      <c r="P655" s="1"/>
      <c r="Q655"/>
      <c r="R655"/>
      <c r="S655"/>
      <c r="T655"/>
      <c r="U655"/>
      <c r="V655"/>
      <c r="W655"/>
      <c r="X655"/>
      <c r="Y655"/>
      <c r="Z655"/>
      <c r="AA655"/>
      <c r="AB655"/>
      <c r="AC655"/>
      <c r="AD655"/>
      <c r="AE655"/>
      <c r="AF655"/>
      <c r="AG655"/>
      <c r="AH655"/>
      <c r="AI655"/>
      <c r="AJ655"/>
      <c r="AK655"/>
      <c r="AL655"/>
      <c r="AM655"/>
      <c r="AN655"/>
    </row>
    <row r="656" spans="13:40" x14ac:dyDescent="0.4">
      <c r="M656"/>
      <c r="N656" s="1"/>
      <c r="O656" s="1"/>
      <c r="P656" s="1"/>
      <c r="Q656"/>
      <c r="R656"/>
      <c r="S656"/>
      <c r="T656"/>
      <c r="U656"/>
      <c r="V656"/>
      <c r="W656"/>
      <c r="X656"/>
      <c r="Y656"/>
      <c r="Z656"/>
      <c r="AA656"/>
      <c r="AB656"/>
      <c r="AC656"/>
      <c r="AD656"/>
      <c r="AE656"/>
      <c r="AF656"/>
      <c r="AG656"/>
      <c r="AH656"/>
      <c r="AI656"/>
      <c r="AJ656"/>
      <c r="AK656"/>
      <c r="AL656"/>
      <c r="AM656"/>
      <c r="AN656"/>
    </row>
    <row r="657" spans="13:40" x14ac:dyDescent="0.4">
      <c r="M657"/>
      <c r="N657" s="1"/>
      <c r="O657" s="1"/>
      <c r="P657" s="1"/>
      <c r="Q657"/>
      <c r="R657"/>
      <c r="S657"/>
      <c r="T657"/>
      <c r="U657"/>
      <c r="V657"/>
      <c r="W657"/>
      <c r="X657"/>
      <c r="Y657"/>
      <c r="Z657"/>
      <c r="AA657"/>
      <c r="AB657"/>
      <c r="AC657"/>
      <c r="AD657"/>
      <c r="AE657"/>
      <c r="AF657"/>
      <c r="AG657"/>
      <c r="AH657"/>
      <c r="AI657"/>
      <c r="AJ657"/>
      <c r="AK657"/>
      <c r="AL657"/>
      <c r="AM657"/>
      <c r="AN657"/>
    </row>
    <row r="658" spans="13:40" x14ac:dyDescent="0.4">
      <c r="M658"/>
      <c r="N658" s="1"/>
      <c r="O658" s="1"/>
      <c r="P658" s="1"/>
      <c r="Q658"/>
      <c r="R658"/>
      <c r="S658"/>
      <c r="T658"/>
      <c r="U658"/>
      <c r="V658"/>
      <c r="W658"/>
      <c r="X658"/>
      <c r="Y658"/>
      <c r="Z658"/>
      <c r="AA658"/>
      <c r="AB658"/>
      <c r="AC658"/>
      <c r="AD658"/>
      <c r="AE658"/>
      <c r="AF658"/>
      <c r="AG658"/>
      <c r="AH658"/>
      <c r="AI658"/>
      <c r="AJ658"/>
      <c r="AK658"/>
      <c r="AL658"/>
      <c r="AM658"/>
      <c r="AN658"/>
    </row>
    <row r="659" spans="13:40" x14ac:dyDescent="0.4">
      <c r="M659"/>
      <c r="N659" s="1"/>
      <c r="O659" s="1"/>
      <c r="P659" s="1"/>
      <c r="Q659"/>
      <c r="R659"/>
      <c r="S659"/>
      <c r="T659"/>
      <c r="U659"/>
      <c r="V659"/>
      <c r="W659"/>
      <c r="X659"/>
      <c r="Y659"/>
      <c r="Z659"/>
      <c r="AA659"/>
      <c r="AB659"/>
      <c r="AC659"/>
      <c r="AD659"/>
      <c r="AE659"/>
      <c r="AF659"/>
      <c r="AG659"/>
      <c r="AH659"/>
      <c r="AI659"/>
      <c r="AJ659"/>
      <c r="AK659"/>
      <c r="AL659"/>
      <c r="AM659"/>
      <c r="AN659"/>
    </row>
    <row r="660" spans="13:40" x14ac:dyDescent="0.4">
      <c r="M660"/>
      <c r="N660" s="1"/>
      <c r="O660" s="1"/>
      <c r="P660" s="1"/>
      <c r="Q660"/>
      <c r="R660"/>
      <c r="S660"/>
      <c r="T660"/>
      <c r="U660"/>
      <c r="V660"/>
      <c r="W660"/>
      <c r="X660"/>
      <c r="Y660"/>
      <c r="Z660"/>
      <c r="AA660"/>
      <c r="AB660"/>
      <c r="AC660"/>
      <c r="AD660"/>
      <c r="AE660"/>
      <c r="AF660"/>
      <c r="AG660"/>
      <c r="AH660"/>
      <c r="AI660"/>
      <c r="AJ660"/>
      <c r="AK660"/>
      <c r="AL660"/>
      <c r="AM660"/>
      <c r="AN660"/>
    </row>
    <row r="661" spans="13:40" x14ac:dyDescent="0.4">
      <c r="M661"/>
      <c r="N661" s="1"/>
      <c r="O661" s="1"/>
      <c r="P661" s="1"/>
      <c r="Q661"/>
      <c r="R661"/>
      <c r="S661"/>
      <c r="T661"/>
      <c r="U661"/>
      <c r="V661"/>
      <c r="W661"/>
      <c r="X661"/>
      <c r="Y661"/>
      <c r="Z661"/>
      <c r="AA661"/>
      <c r="AB661"/>
      <c r="AC661"/>
      <c r="AD661"/>
      <c r="AE661"/>
      <c r="AF661"/>
      <c r="AG661"/>
      <c r="AH661"/>
      <c r="AI661"/>
      <c r="AJ661"/>
      <c r="AK661"/>
      <c r="AL661"/>
      <c r="AM661"/>
      <c r="AN661"/>
    </row>
    <row r="662" spans="13:40" x14ac:dyDescent="0.4">
      <c r="M662"/>
      <c r="N662" s="1"/>
      <c r="O662" s="1"/>
      <c r="P662" s="1"/>
      <c r="Q662"/>
      <c r="R662"/>
      <c r="S662"/>
      <c r="T662"/>
      <c r="U662"/>
      <c r="V662"/>
      <c r="W662"/>
      <c r="X662"/>
      <c r="Y662"/>
      <c r="Z662"/>
      <c r="AA662"/>
      <c r="AB662"/>
      <c r="AC662"/>
      <c r="AD662"/>
      <c r="AE662"/>
      <c r="AF662"/>
      <c r="AG662"/>
      <c r="AH662"/>
      <c r="AI662"/>
      <c r="AJ662"/>
      <c r="AK662"/>
      <c r="AL662"/>
      <c r="AM662"/>
      <c r="AN662"/>
    </row>
    <row r="663" spans="13:40" x14ac:dyDescent="0.4">
      <c r="M663"/>
      <c r="N663" s="1"/>
      <c r="O663" s="1"/>
      <c r="P663" s="1"/>
      <c r="Q663"/>
      <c r="R663"/>
      <c r="S663"/>
      <c r="T663"/>
      <c r="U663"/>
      <c r="V663"/>
      <c r="W663"/>
      <c r="X663"/>
      <c r="Y663"/>
      <c r="Z663"/>
      <c r="AA663"/>
      <c r="AB663"/>
      <c r="AC663"/>
      <c r="AD663"/>
      <c r="AE663"/>
      <c r="AF663"/>
      <c r="AG663"/>
      <c r="AH663"/>
      <c r="AI663"/>
      <c r="AJ663"/>
      <c r="AK663"/>
      <c r="AL663"/>
      <c r="AM663"/>
      <c r="AN663"/>
    </row>
    <row r="664" spans="13:40" x14ac:dyDescent="0.4">
      <c r="M664"/>
      <c r="N664" s="1"/>
      <c r="O664" s="1"/>
      <c r="P664" s="1"/>
      <c r="Q664"/>
      <c r="R664"/>
      <c r="S664"/>
      <c r="T664"/>
      <c r="U664"/>
      <c r="V664"/>
      <c r="W664"/>
      <c r="X664"/>
      <c r="Y664"/>
      <c r="Z664"/>
      <c r="AA664"/>
      <c r="AB664"/>
      <c r="AC664"/>
      <c r="AD664"/>
      <c r="AE664"/>
      <c r="AF664"/>
      <c r="AG664"/>
      <c r="AH664"/>
      <c r="AI664"/>
      <c r="AJ664"/>
      <c r="AK664"/>
      <c r="AL664"/>
      <c r="AM664"/>
      <c r="AN664"/>
    </row>
    <row r="665" spans="13:40" x14ac:dyDescent="0.4">
      <c r="M665"/>
      <c r="N665" s="1"/>
      <c r="O665" s="1"/>
      <c r="P665" s="1"/>
      <c r="Q665"/>
      <c r="R665"/>
      <c r="S665"/>
      <c r="T665"/>
      <c r="U665"/>
      <c r="V665"/>
      <c r="W665"/>
      <c r="X665"/>
      <c r="Y665"/>
      <c r="Z665"/>
      <c r="AA665"/>
      <c r="AB665"/>
      <c r="AC665"/>
      <c r="AD665"/>
      <c r="AE665"/>
      <c r="AF665"/>
      <c r="AG665"/>
      <c r="AH665"/>
      <c r="AI665"/>
      <c r="AJ665"/>
      <c r="AK665"/>
      <c r="AL665"/>
      <c r="AM665"/>
      <c r="AN665"/>
    </row>
    <row r="666" spans="13:40" x14ac:dyDescent="0.4">
      <c r="M666"/>
      <c r="N666" s="1"/>
      <c r="O666" s="1"/>
      <c r="P666" s="1"/>
      <c r="Q666"/>
      <c r="R666"/>
      <c r="S666"/>
      <c r="T666"/>
      <c r="U666"/>
      <c r="V666"/>
      <c r="W666"/>
      <c r="X666"/>
      <c r="Y666"/>
      <c r="Z666"/>
      <c r="AA666"/>
      <c r="AB666"/>
      <c r="AC666"/>
      <c r="AD666"/>
      <c r="AE666"/>
      <c r="AF666"/>
      <c r="AG666"/>
      <c r="AH666"/>
      <c r="AI666"/>
      <c r="AJ666"/>
      <c r="AK666"/>
      <c r="AL666"/>
      <c r="AM666"/>
      <c r="AN666"/>
    </row>
    <row r="667" spans="13:40" x14ac:dyDescent="0.4">
      <c r="M667"/>
      <c r="N667" s="1"/>
      <c r="O667" s="1"/>
      <c r="P667" s="1"/>
      <c r="Q667"/>
      <c r="R667"/>
      <c r="S667"/>
      <c r="T667"/>
      <c r="U667"/>
      <c r="V667"/>
      <c r="W667"/>
      <c r="X667"/>
      <c r="Y667"/>
      <c r="Z667"/>
      <c r="AA667"/>
      <c r="AB667"/>
      <c r="AC667"/>
      <c r="AD667"/>
      <c r="AE667"/>
      <c r="AF667"/>
      <c r="AG667"/>
      <c r="AH667"/>
      <c r="AI667"/>
      <c r="AJ667"/>
      <c r="AK667"/>
      <c r="AL667"/>
      <c r="AM667"/>
      <c r="AN667"/>
    </row>
    <row r="668" spans="13:40" x14ac:dyDescent="0.4">
      <c r="M668"/>
      <c r="N668" s="1"/>
      <c r="O668" s="1"/>
      <c r="P668" s="1"/>
      <c r="Q668"/>
      <c r="R668"/>
      <c r="S668"/>
      <c r="T668"/>
      <c r="U668"/>
      <c r="V668"/>
      <c r="W668"/>
      <c r="X668"/>
      <c r="Y668"/>
      <c r="Z668"/>
      <c r="AA668"/>
      <c r="AB668"/>
      <c r="AC668"/>
      <c r="AD668"/>
      <c r="AE668"/>
      <c r="AF668"/>
      <c r="AG668"/>
      <c r="AH668"/>
      <c r="AI668"/>
      <c r="AJ668"/>
      <c r="AK668"/>
      <c r="AL668"/>
      <c r="AM668"/>
      <c r="AN668"/>
    </row>
    <row r="669" spans="13:40" x14ac:dyDescent="0.4">
      <c r="M669"/>
      <c r="N669" s="1"/>
      <c r="O669" s="1"/>
      <c r="P669" s="1"/>
      <c r="Q669"/>
      <c r="R669"/>
      <c r="S669"/>
      <c r="T669"/>
      <c r="U669"/>
      <c r="V669"/>
      <c r="W669"/>
      <c r="X669"/>
      <c r="Y669"/>
      <c r="Z669"/>
      <c r="AA669"/>
      <c r="AB669"/>
      <c r="AC669"/>
      <c r="AD669"/>
      <c r="AE669"/>
      <c r="AF669"/>
      <c r="AG669"/>
      <c r="AH669"/>
      <c r="AI669"/>
      <c r="AJ669"/>
      <c r="AK669"/>
      <c r="AL669"/>
      <c r="AM669"/>
      <c r="AN669"/>
    </row>
    <row r="670" spans="13:40" x14ac:dyDescent="0.4">
      <c r="M670"/>
      <c r="N670" s="1"/>
      <c r="O670" s="1"/>
      <c r="P670" s="1"/>
      <c r="Q670"/>
      <c r="R670"/>
      <c r="S670"/>
      <c r="T670"/>
      <c r="U670"/>
      <c r="V670"/>
      <c r="W670"/>
      <c r="X670"/>
      <c r="Y670"/>
      <c r="Z670"/>
      <c r="AA670"/>
      <c r="AB670"/>
      <c r="AC670"/>
      <c r="AD670"/>
      <c r="AE670"/>
      <c r="AF670"/>
      <c r="AG670"/>
      <c r="AH670"/>
      <c r="AI670"/>
      <c r="AJ670"/>
      <c r="AK670"/>
      <c r="AL670"/>
      <c r="AM670"/>
      <c r="AN670"/>
    </row>
    <row r="671" spans="13:40" x14ac:dyDescent="0.4">
      <c r="M671"/>
      <c r="N671" s="1"/>
      <c r="O671" s="1"/>
      <c r="P671" s="1"/>
      <c r="Q671"/>
      <c r="R671"/>
      <c r="S671"/>
      <c r="T671"/>
      <c r="U671"/>
      <c r="V671"/>
      <c r="W671"/>
      <c r="X671"/>
      <c r="Y671"/>
      <c r="Z671"/>
      <c r="AA671"/>
      <c r="AB671"/>
      <c r="AC671"/>
      <c r="AD671"/>
      <c r="AE671"/>
      <c r="AF671"/>
      <c r="AG671"/>
      <c r="AH671"/>
      <c r="AI671"/>
      <c r="AJ671"/>
      <c r="AK671"/>
      <c r="AL671"/>
      <c r="AM671"/>
      <c r="AN671"/>
    </row>
    <row r="672" spans="13:40" x14ac:dyDescent="0.4">
      <c r="M672"/>
      <c r="N672" s="1"/>
      <c r="O672" s="1"/>
      <c r="P672" s="1"/>
      <c r="Q672"/>
      <c r="R672"/>
      <c r="S672"/>
      <c r="T672"/>
      <c r="U672"/>
      <c r="V672"/>
      <c r="W672"/>
      <c r="X672"/>
      <c r="Y672"/>
      <c r="Z672"/>
      <c r="AA672"/>
      <c r="AB672"/>
      <c r="AC672"/>
      <c r="AD672"/>
      <c r="AE672"/>
      <c r="AF672"/>
      <c r="AG672"/>
      <c r="AH672"/>
      <c r="AI672"/>
      <c r="AJ672"/>
      <c r="AK672"/>
      <c r="AL672"/>
      <c r="AM672"/>
      <c r="AN672"/>
    </row>
    <row r="673" spans="13:40" x14ac:dyDescent="0.4">
      <c r="M673"/>
      <c r="N673" s="1"/>
      <c r="O673" s="1"/>
      <c r="P673" s="1"/>
      <c r="Q673"/>
      <c r="R673"/>
      <c r="S673"/>
      <c r="T673"/>
      <c r="U673"/>
      <c r="V673"/>
      <c r="W673"/>
      <c r="X673"/>
      <c r="Y673"/>
      <c r="Z673"/>
      <c r="AA673"/>
      <c r="AB673"/>
      <c r="AC673"/>
      <c r="AD673"/>
      <c r="AE673"/>
      <c r="AF673"/>
      <c r="AG673"/>
      <c r="AH673"/>
      <c r="AI673"/>
      <c r="AJ673"/>
      <c r="AK673"/>
      <c r="AL673"/>
      <c r="AM673"/>
      <c r="AN673"/>
    </row>
    <row r="674" spans="13:40" x14ac:dyDescent="0.4">
      <c r="M674"/>
      <c r="N674" s="1"/>
      <c r="O674" s="1"/>
      <c r="P674" s="1"/>
      <c r="Q674"/>
      <c r="R674"/>
      <c r="S674"/>
      <c r="T674"/>
      <c r="U674"/>
      <c r="V674"/>
      <c r="W674"/>
      <c r="X674"/>
      <c r="Y674"/>
      <c r="Z674"/>
      <c r="AA674"/>
      <c r="AB674"/>
      <c r="AC674"/>
      <c r="AD674"/>
      <c r="AE674"/>
      <c r="AF674"/>
      <c r="AG674"/>
      <c r="AH674"/>
      <c r="AI674"/>
      <c r="AJ674"/>
      <c r="AK674"/>
      <c r="AL674"/>
      <c r="AM674"/>
      <c r="AN674"/>
    </row>
    <row r="675" spans="13:40" x14ac:dyDescent="0.4">
      <c r="M675"/>
      <c r="N675" s="1"/>
      <c r="O675" s="1"/>
      <c r="P675" s="1"/>
      <c r="Q675"/>
      <c r="R675"/>
      <c r="S675"/>
      <c r="T675"/>
      <c r="U675"/>
      <c r="V675"/>
      <c r="W675"/>
      <c r="X675"/>
      <c r="Y675"/>
      <c r="Z675"/>
      <c r="AA675"/>
      <c r="AB675"/>
      <c r="AC675"/>
      <c r="AD675"/>
      <c r="AE675"/>
      <c r="AF675"/>
      <c r="AG675"/>
      <c r="AH675"/>
      <c r="AI675"/>
      <c r="AJ675"/>
      <c r="AK675"/>
      <c r="AL675"/>
      <c r="AM675"/>
      <c r="AN675"/>
    </row>
    <row r="676" spans="13:40" x14ac:dyDescent="0.4">
      <c r="M676"/>
      <c r="N676" s="1"/>
      <c r="O676" s="1"/>
      <c r="P676" s="1"/>
      <c r="Q676"/>
      <c r="R676"/>
      <c r="S676"/>
      <c r="T676"/>
      <c r="U676"/>
      <c r="V676"/>
      <c r="W676"/>
      <c r="X676"/>
      <c r="Y676"/>
      <c r="Z676"/>
      <c r="AA676"/>
      <c r="AB676"/>
      <c r="AC676"/>
      <c r="AD676"/>
      <c r="AE676"/>
      <c r="AF676"/>
      <c r="AG676"/>
      <c r="AH676"/>
      <c r="AI676"/>
      <c r="AJ676"/>
      <c r="AK676"/>
      <c r="AL676"/>
      <c r="AM676"/>
      <c r="AN676"/>
    </row>
    <row r="677" spans="13:40" x14ac:dyDescent="0.4">
      <c r="M677"/>
      <c r="N677" s="1"/>
      <c r="O677" s="1"/>
      <c r="P677" s="1"/>
      <c r="Q677"/>
      <c r="R677"/>
      <c r="S677"/>
      <c r="T677"/>
      <c r="U677"/>
      <c r="V677"/>
      <c r="W677"/>
      <c r="X677"/>
      <c r="Y677"/>
      <c r="Z677"/>
      <c r="AA677"/>
      <c r="AB677"/>
      <c r="AC677"/>
      <c r="AD677"/>
      <c r="AE677"/>
      <c r="AF677"/>
      <c r="AG677"/>
      <c r="AH677"/>
      <c r="AI677"/>
      <c r="AJ677"/>
      <c r="AK677"/>
      <c r="AL677"/>
      <c r="AM677"/>
      <c r="AN677"/>
    </row>
    <row r="678" spans="13:40" x14ac:dyDescent="0.4">
      <c r="M678"/>
      <c r="N678" s="1"/>
      <c r="O678" s="1"/>
      <c r="P678" s="1"/>
      <c r="Q678"/>
      <c r="R678"/>
      <c r="S678"/>
      <c r="T678"/>
      <c r="U678"/>
      <c r="V678"/>
      <c r="W678"/>
      <c r="X678"/>
      <c r="Y678"/>
      <c r="Z678"/>
      <c r="AA678"/>
      <c r="AB678"/>
      <c r="AC678"/>
      <c r="AD678"/>
      <c r="AE678"/>
      <c r="AF678"/>
      <c r="AG678"/>
      <c r="AH678"/>
      <c r="AI678"/>
      <c r="AJ678"/>
      <c r="AK678"/>
      <c r="AL678"/>
      <c r="AM678"/>
      <c r="AN678"/>
    </row>
    <row r="679" spans="13:40" x14ac:dyDescent="0.4">
      <c r="M679"/>
      <c r="N679" s="1"/>
      <c r="O679" s="1"/>
      <c r="P679" s="1"/>
      <c r="Q679"/>
      <c r="R679"/>
      <c r="S679"/>
      <c r="T679"/>
      <c r="U679"/>
      <c r="V679"/>
      <c r="W679"/>
      <c r="X679"/>
      <c r="Y679"/>
      <c r="Z679"/>
      <c r="AA679"/>
      <c r="AB679"/>
      <c r="AC679"/>
      <c r="AD679"/>
      <c r="AE679"/>
      <c r="AF679"/>
      <c r="AG679"/>
      <c r="AH679"/>
      <c r="AI679"/>
      <c r="AJ679"/>
      <c r="AK679"/>
      <c r="AL679"/>
      <c r="AM679"/>
      <c r="AN679"/>
    </row>
    <row r="680" spans="13:40" x14ac:dyDescent="0.4">
      <c r="M680"/>
      <c r="N680" s="1"/>
      <c r="O680" s="1"/>
      <c r="P680" s="1"/>
      <c r="Q680"/>
      <c r="R680"/>
      <c r="S680"/>
      <c r="T680"/>
      <c r="U680"/>
      <c r="V680"/>
      <c r="W680"/>
      <c r="X680"/>
      <c r="Y680"/>
      <c r="Z680"/>
      <c r="AA680"/>
      <c r="AB680"/>
      <c r="AC680"/>
      <c r="AD680"/>
      <c r="AE680"/>
      <c r="AF680"/>
      <c r="AG680"/>
      <c r="AH680"/>
      <c r="AI680"/>
      <c r="AJ680"/>
      <c r="AK680"/>
      <c r="AL680"/>
      <c r="AM680"/>
      <c r="AN680"/>
    </row>
    <row r="681" spans="13:40" x14ac:dyDescent="0.4">
      <c r="M681"/>
      <c r="N681" s="1"/>
      <c r="O681" s="1"/>
      <c r="P681" s="1"/>
      <c r="Q681"/>
      <c r="R681"/>
      <c r="S681"/>
      <c r="T681"/>
      <c r="U681"/>
      <c r="V681"/>
      <c r="W681"/>
      <c r="X681"/>
      <c r="Y681"/>
      <c r="Z681"/>
      <c r="AA681"/>
      <c r="AB681"/>
      <c r="AC681"/>
      <c r="AD681"/>
      <c r="AE681"/>
      <c r="AF681"/>
      <c r="AG681"/>
      <c r="AH681"/>
      <c r="AI681"/>
      <c r="AJ681"/>
      <c r="AK681"/>
      <c r="AL681"/>
      <c r="AM681"/>
      <c r="AN681"/>
    </row>
    <row r="682" spans="13:40" x14ac:dyDescent="0.4">
      <c r="M682"/>
      <c r="N682" s="1"/>
      <c r="O682" s="1"/>
      <c r="P682" s="1"/>
      <c r="Q682"/>
      <c r="R682"/>
      <c r="S682"/>
      <c r="T682"/>
      <c r="U682"/>
      <c r="V682"/>
      <c r="W682"/>
      <c r="X682"/>
      <c r="Y682"/>
      <c r="Z682"/>
      <c r="AA682"/>
      <c r="AB682"/>
      <c r="AC682"/>
      <c r="AD682"/>
      <c r="AE682"/>
      <c r="AF682"/>
      <c r="AG682"/>
      <c r="AH682"/>
      <c r="AI682"/>
      <c r="AJ682"/>
      <c r="AK682"/>
      <c r="AL682"/>
      <c r="AM682"/>
      <c r="AN682"/>
    </row>
    <row r="683" spans="13:40" x14ac:dyDescent="0.4">
      <c r="M683"/>
      <c r="N683" s="1"/>
      <c r="O683" s="1"/>
      <c r="P683" s="1"/>
      <c r="Q683"/>
      <c r="R683"/>
      <c r="S683"/>
      <c r="T683"/>
      <c r="U683"/>
      <c r="V683"/>
      <c r="W683"/>
      <c r="X683"/>
      <c r="Y683"/>
      <c r="Z683"/>
      <c r="AA683"/>
      <c r="AB683"/>
      <c r="AC683"/>
      <c r="AD683"/>
      <c r="AE683"/>
      <c r="AF683"/>
      <c r="AG683"/>
      <c r="AH683"/>
      <c r="AI683"/>
      <c r="AJ683"/>
      <c r="AK683"/>
      <c r="AL683"/>
      <c r="AM683"/>
      <c r="AN683"/>
    </row>
    <row r="684" spans="13:40" x14ac:dyDescent="0.4">
      <c r="M684"/>
      <c r="N684" s="1"/>
      <c r="O684" s="1"/>
      <c r="P684" s="1"/>
      <c r="Q684"/>
      <c r="R684"/>
      <c r="S684"/>
      <c r="T684"/>
      <c r="U684"/>
      <c r="V684"/>
      <c r="W684"/>
      <c r="X684"/>
      <c r="Y684"/>
      <c r="Z684"/>
      <c r="AA684"/>
      <c r="AB684"/>
      <c r="AC684"/>
      <c r="AD684"/>
      <c r="AE684"/>
      <c r="AF684"/>
      <c r="AG684"/>
      <c r="AH684"/>
      <c r="AI684"/>
      <c r="AJ684"/>
      <c r="AK684"/>
      <c r="AL684"/>
      <c r="AM684"/>
      <c r="AN684"/>
    </row>
    <row r="685" spans="13:40" x14ac:dyDescent="0.4">
      <c r="M685"/>
      <c r="N685" s="1"/>
      <c r="O685" s="1"/>
      <c r="P685" s="1"/>
      <c r="Q685"/>
      <c r="R685"/>
      <c r="S685"/>
      <c r="T685"/>
      <c r="U685"/>
      <c r="V685"/>
      <c r="W685"/>
      <c r="X685"/>
      <c r="Y685"/>
      <c r="Z685"/>
      <c r="AA685"/>
      <c r="AB685"/>
      <c r="AC685"/>
      <c r="AD685"/>
      <c r="AE685"/>
      <c r="AF685"/>
      <c r="AG685"/>
      <c r="AH685"/>
      <c r="AI685"/>
      <c r="AJ685"/>
      <c r="AK685"/>
      <c r="AL685"/>
      <c r="AM685"/>
      <c r="AN685"/>
    </row>
    <row r="686" spans="13:40" x14ac:dyDescent="0.4">
      <c r="M686"/>
      <c r="N686" s="1"/>
      <c r="O686" s="1"/>
      <c r="P686" s="1"/>
      <c r="Q686"/>
      <c r="R686"/>
      <c r="S686"/>
      <c r="T686"/>
      <c r="U686"/>
      <c r="V686"/>
      <c r="W686"/>
      <c r="X686"/>
      <c r="Y686"/>
      <c r="Z686"/>
      <c r="AA686"/>
      <c r="AB686"/>
      <c r="AC686"/>
      <c r="AD686"/>
      <c r="AE686"/>
      <c r="AF686"/>
      <c r="AG686"/>
      <c r="AH686"/>
      <c r="AI686"/>
      <c r="AJ686"/>
      <c r="AK686"/>
      <c r="AL686"/>
      <c r="AM686"/>
      <c r="AN686"/>
    </row>
    <row r="687" spans="13:40" x14ac:dyDescent="0.4">
      <c r="M687"/>
      <c r="N687" s="1"/>
      <c r="O687" s="1"/>
      <c r="P687" s="1"/>
      <c r="Q687"/>
      <c r="R687"/>
      <c r="S687"/>
      <c r="T687"/>
      <c r="U687"/>
      <c r="V687"/>
      <c r="W687"/>
      <c r="X687"/>
      <c r="Y687"/>
      <c r="Z687"/>
      <c r="AA687"/>
      <c r="AB687"/>
      <c r="AC687"/>
      <c r="AD687"/>
      <c r="AE687"/>
      <c r="AF687"/>
      <c r="AG687"/>
      <c r="AH687"/>
      <c r="AI687"/>
      <c r="AJ687"/>
      <c r="AK687"/>
      <c r="AL687"/>
      <c r="AM687"/>
      <c r="AN687"/>
    </row>
    <row r="688" spans="13:40" x14ac:dyDescent="0.4">
      <c r="M688"/>
      <c r="N688" s="1"/>
      <c r="O688" s="1"/>
      <c r="P688" s="1"/>
      <c r="Q688"/>
      <c r="R688"/>
      <c r="S688"/>
      <c r="T688"/>
      <c r="U688"/>
      <c r="V688"/>
      <c r="W688"/>
      <c r="X688"/>
      <c r="Y688"/>
      <c r="Z688"/>
      <c r="AA688"/>
      <c r="AB688"/>
      <c r="AC688"/>
      <c r="AD688"/>
      <c r="AE688"/>
      <c r="AF688"/>
      <c r="AG688"/>
      <c r="AH688"/>
      <c r="AI688"/>
      <c r="AJ688"/>
      <c r="AK688"/>
      <c r="AL688"/>
      <c r="AM688"/>
      <c r="AN688"/>
    </row>
    <row r="689" spans="13:40" x14ac:dyDescent="0.4">
      <c r="M689"/>
      <c r="N689" s="1"/>
      <c r="O689" s="1"/>
      <c r="P689" s="1"/>
      <c r="Q689"/>
      <c r="R689"/>
      <c r="S689"/>
      <c r="T689"/>
      <c r="U689"/>
      <c r="V689"/>
      <c r="W689"/>
      <c r="X689"/>
      <c r="Y689"/>
      <c r="Z689"/>
      <c r="AA689"/>
      <c r="AB689"/>
      <c r="AC689"/>
      <c r="AD689"/>
      <c r="AE689"/>
      <c r="AF689"/>
      <c r="AG689"/>
      <c r="AH689"/>
      <c r="AI689"/>
      <c r="AJ689"/>
      <c r="AK689"/>
      <c r="AL689"/>
      <c r="AM689"/>
      <c r="AN689"/>
    </row>
    <row r="690" spans="13:40" x14ac:dyDescent="0.4">
      <c r="M690"/>
      <c r="N690" s="1"/>
      <c r="O690" s="1"/>
      <c r="P690" s="1"/>
      <c r="Q690"/>
      <c r="R690"/>
      <c r="S690"/>
      <c r="T690"/>
      <c r="U690"/>
      <c r="V690"/>
      <c r="W690"/>
      <c r="X690"/>
      <c r="Y690"/>
      <c r="Z690"/>
      <c r="AA690"/>
      <c r="AB690"/>
      <c r="AC690"/>
      <c r="AD690"/>
      <c r="AE690"/>
      <c r="AF690"/>
      <c r="AG690"/>
      <c r="AH690"/>
      <c r="AI690"/>
      <c r="AJ690"/>
      <c r="AK690"/>
      <c r="AL690"/>
      <c r="AM690"/>
      <c r="AN690"/>
    </row>
    <row r="691" spans="13:40" x14ac:dyDescent="0.4">
      <c r="M691"/>
      <c r="N691" s="1"/>
      <c r="O691" s="1"/>
      <c r="P691" s="1"/>
      <c r="Q691"/>
      <c r="R691"/>
      <c r="S691"/>
      <c r="T691"/>
      <c r="U691"/>
      <c r="V691"/>
      <c r="W691"/>
      <c r="X691"/>
      <c r="Y691"/>
      <c r="Z691"/>
      <c r="AA691"/>
      <c r="AB691"/>
      <c r="AC691"/>
      <c r="AD691"/>
      <c r="AE691"/>
      <c r="AF691"/>
      <c r="AG691"/>
      <c r="AH691"/>
      <c r="AI691"/>
      <c r="AJ691"/>
      <c r="AK691"/>
      <c r="AL691"/>
      <c r="AM691"/>
      <c r="AN691"/>
    </row>
    <row r="692" spans="13:40" x14ac:dyDescent="0.4">
      <c r="M692"/>
      <c r="N692" s="1"/>
      <c r="O692" s="1"/>
      <c r="P692" s="1"/>
      <c r="Q692"/>
      <c r="R692"/>
      <c r="S692"/>
      <c r="T692"/>
      <c r="U692"/>
      <c r="V692"/>
      <c r="W692"/>
      <c r="X692"/>
      <c r="Y692"/>
      <c r="Z692"/>
      <c r="AA692"/>
      <c r="AB692"/>
      <c r="AC692"/>
      <c r="AD692"/>
      <c r="AE692"/>
      <c r="AF692"/>
      <c r="AG692"/>
      <c r="AH692"/>
      <c r="AI692"/>
      <c r="AJ692"/>
      <c r="AK692"/>
      <c r="AL692"/>
      <c r="AM692"/>
      <c r="AN692"/>
    </row>
    <row r="693" spans="13:40" x14ac:dyDescent="0.4">
      <c r="M693"/>
      <c r="N693" s="1"/>
      <c r="O693" s="1"/>
      <c r="P693" s="1"/>
      <c r="Q693"/>
      <c r="R693"/>
      <c r="S693"/>
      <c r="T693"/>
      <c r="U693"/>
      <c r="V693"/>
      <c r="W693"/>
      <c r="X693"/>
      <c r="Y693"/>
      <c r="Z693"/>
      <c r="AA693"/>
      <c r="AB693"/>
      <c r="AC693"/>
      <c r="AD693"/>
      <c r="AE693"/>
      <c r="AF693"/>
      <c r="AG693"/>
      <c r="AH693"/>
      <c r="AI693"/>
      <c r="AJ693"/>
      <c r="AK693"/>
      <c r="AL693"/>
      <c r="AM693"/>
      <c r="AN693"/>
    </row>
    <row r="694" spans="13:40" x14ac:dyDescent="0.4">
      <c r="M694"/>
      <c r="N694" s="1"/>
      <c r="O694" s="1"/>
      <c r="P694" s="1"/>
      <c r="Q694"/>
      <c r="R694"/>
      <c r="S694"/>
      <c r="T694"/>
      <c r="U694"/>
      <c r="V694"/>
      <c r="W694"/>
      <c r="X694"/>
      <c r="Y694"/>
      <c r="Z694"/>
      <c r="AA694"/>
      <c r="AB694"/>
      <c r="AC694"/>
      <c r="AD694"/>
      <c r="AE694"/>
      <c r="AF694"/>
      <c r="AG694"/>
      <c r="AH694"/>
      <c r="AI694"/>
      <c r="AJ694"/>
      <c r="AK694"/>
      <c r="AL694"/>
      <c r="AM694"/>
      <c r="AN694"/>
    </row>
    <row r="695" spans="13:40" x14ac:dyDescent="0.4">
      <c r="M695"/>
      <c r="N695" s="1"/>
      <c r="O695" s="1"/>
      <c r="P695" s="1"/>
      <c r="Q695"/>
      <c r="R695"/>
      <c r="S695"/>
      <c r="T695"/>
      <c r="U695"/>
      <c r="V695"/>
      <c r="W695"/>
      <c r="X695"/>
      <c r="Y695"/>
      <c r="Z695"/>
      <c r="AA695"/>
      <c r="AB695"/>
      <c r="AC695"/>
      <c r="AD695"/>
      <c r="AE695"/>
      <c r="AF695"/>
      <c r="AG695"/>
      <c r="AH695"/>
      <c r="AI695"/>
      <c r="AJ695"/>
      <c r="AK695"/>
      <c r="AL695"/>
      <c r="AM695"/>
      <c r="AN695"/>
    </row>
    <row r="696" spans="13:40" x14ac:dyDescent="0.4">
      <c r="M696"/>
      <c r="N696" s="1"/>
      <c r="O696" s="1"/>
      <c r="P696" s="1"/>
      <c r="Q696"/>
      <c r="R696"/>
      <c r="S696"/>
      <c r="T696"/>
      <c r="U696"/>
      <c r="V696"/>
      <c r="W696"/>
      <c r="X696"/>
      <c r="Y696"/>
      <c r="Z696"/>
      <c r="AA696"/>
      <c r="AB696"/>
      <c r="AC696"/>
      <c r="AD696"/>
      <c r="AE696"/>
      <c r="AF696"/>
      <c r="AG696"/>
      <c r="AH696"/>
      <c r="AI696"/>
      <c r="AJ696"/>
      <c r="AK696"/>
      <c r="AL696"/>
      <c r="AM696"/>
      <c r="AN696"/>
    </row>
    <row r="697" spans="13:40" x14ac:dyDescent="0.4">
      <c r="M697"/>
      <c r="N697" s="1"/>
      <c r="O697" s="1"/>
      <c r="P697" s="1"/>
      <c r="Q697"/>
      <c r="R697"/>
      <c r="S697"/>
      <c r="T697"/>
      <c r="U697"/>
      <c r="V697"/>
      <c r="W697"/>
      <c r="X697"/>
      <c r="Y697"/>
      <c r="Z697"/>
      <c r="AA697"/>
      <c r="AB697"/>
      <c r="AC697"/>
      <c r="AD697"/>
      <c r="AE697"/>
      <c r="AF697"/>
      <c r="AG697"/>
      <c r="AH697"/>
      <c r="AI697"/>
      <c r="AJ697"/>
      <c r="AK697"/>
      <c r="AL697"/>
      <c r="AM697"/>
      <c r="AN697"/>
    </row>
    <row r="698" spans="13:40" x14ac:dyDescent="0.4">
      <c r="M698"/>
      <c r="N698" s="1"/>
      <c r="O698" s="1"/>
      <c r="P698" s="1"/>
      <c r="Q698"/>
      <c r="R698"/>
      <c r="S698"/>
      <c r="T698"/>
      <c r="U698"/>
      <c r="V698"/>
      <c r="W698"/>
      <c r="X698"/>
      <c r="Y698"/>
      <c r="Z698"/>
      <c r="AA698"/>
      <c r="AB698"/>
      <c r="AC698"/>
      <c r="AD698"/>
      <c r="AE698"/>
      <c r="AF698"/>
      <c r="AG698"/>
      <c r="AH698"/>
      <c r="AI698"/>
      <c r="AJ698"/>
      <c r="AK698"/>
      <c r="AL698"/>
      <c r="AM698"/>
      <c r="AN698"/>
    </row>
    <row r="699" spans="13:40" x14ac:dyDescent="0.4">
      <c r="M699"/>
      <c r="N699" s="1"/>
      <c r="O699" s="1"/>
      <c r="P699" s="1"/>
      <c r="Q699"/>
      <c r="R699"/>
      <c r="S699"/>
      <c r="T699"/>
      <c r="U699"/>
      <c r="V699"/>
      <c r="W699"/>
      <c r="X699"/>
      <c r="Y699"/>
      <c r="Z699"/>
      <c r="AA699"/>
      <c r="AB699"/>
      <c r="AC699"/>
      <c r="AD699"/>
      <c r="AE699"/>
      <c r="AF699"/>
      <c r="AG699"/>
      <c r="AH699"/>
      <c r="AI699"/>
      <c r="AJ699"/>
      <c r="AK699"/>
      <c r="AL699"/>
      <c r="AM699"/>
      <c r="AN699"/>
    </row>
    <row r="700" spans="13:40" x14ac:dyDescent="0.4">
      <c r="M700"/>
      <c r="N700" s="1"/>
      <c r="O700" s="1"/>
      <c r="P700" s="1"/>
      <c r="Q700"/>
      <c r="R700"/>
      <c r="S700"/>
      <c r="T700"/>
      <c r="U700"/>
      <c r="V700"/>
      <c r="W700"/>
      <c r="X700"/>
      <c r="Y700"/>
      <c r="Z700"/>
      <c r="AA700"/>
      <c r="AB700"/>
      <c r="AC700"/>
      <c r="AD700"/>
      <c r="AE700"/>
      <c r="AF700"/>
      <c r="AG700"/>
      <c r="AH700"/>
      <c r="AI700"/>
      <c r="AJ700"/>
      <c r="AK700"/>
      <c r="AL700"/>
      <c r="AM700"/>
      <c r="AN700"/>
    </row>
    <row r="701" spans="13:40" x14ac:dyDescent="0.4">
      <c r="M701"/>
      <c r="N701" s="1"/>
      <c r="O701" s="1"/>
      <c r="P701" s="1"/>
      <c r="Q701"/>
      <c r="R701"/>
      <c r="S701"/>
      <c r="T701"/>
      <c r="U701"/>
      <c r="V701"/>
      <c r="W701"/>
      <c r="X701"/>
      <c r="Y701"/>
      <c r="Z701"/>
      <c r="AA701"/>
      <c r="AB701"/>
      <c r="AC701"/>
      <c r="AD701"/>
      <c r="AE701"/>
      <c r="AF701"/>
      <c r="AG701"/>
      <c r="AH701"/>
      <c r="AI701"/>
      <c r="AJ701"/>
      <c r="AK701"/>
      <c r="AL701"/>
      <c r="AM701"/>
      <c r="AN701"/>
    </row>
    <row r="702" spans="13:40" x14ac:dyDescent="0.4">
      <c r="M702"/>
      <c r="N702" s="1"/>
      <c r="O702" s="1"/>
      <c r="P702" s="1"/>
      <c r="Q702"/>
      <c r="R702"/>
      <c r="S702"/>
      <c r="T702"/>
      <c r="U702"/>
      <c r="V702"/>
      <c r="W702"/>
      <c r="X702"/>
      <c r="Y702"/>
      <c r="Z702"/>
      <c r="AA702"/>
      <c r="AB702"/>
      <c r="AC702"/>
      <c r="AD702"/>
      <c r="AE702"/>
      <c r="AF702"/>
      <c r="AG702"/>
      <c r="AH702"/>
      <c r="AI702"/>
      <c r="AJ702"/>
      <c r="AK702"/>
      <c r="AL702"/>
      <c r="AM702"/>
      <c r="AN702"/>
    </row>
    <row r="703" spans="13:40" x14ac:dyDescent="0.4">
      <c r="M703"/>
      <c r="N703" s="1"/>
      <c r="O703" s="1"/>
      <c r="P703" s="1"/>
      <c r="Q703"/>
      <c r="R703"/>
      <c r="S703"/>
      <c r="T703"/>
      <c r="U703"/>
      <c r="V703"/>
      <c r="W703"/>
      <c r="X703"/>
      <c r="Y703"/>
      <c r="Z703"/>
      <c r="AA703"/>
      <c r="AB703"/>
      <c r="AC703"/>
      <c r="AD703"/>
      <c r="AE703"/>
      <c r="AF703"/>
      <c r="AG703"/>
      <c r="AH703"/>
      <c r="AI703"/>
      <c r="AJ703"/>
      <c r="AK703"/>
      <c r="AL703"/>
      <c r="AM703"/>
      <c r="AN703"/>
    </row>
    <row r="704" spans="13:40" x14ac:dyDescent="0.4">
      <c r="M704"/>
      <c r="N704" s="1"/>
      <c r="O704" s="1"/>
      <c r="P704" s="1"/>
      <c r="Q704"/>
      <c r="R704"/>
      <c r="S704"/>
      <c r="T704"/>
      <c r="U704"/>
      <c r="V704"/>
      <c r="W704"/>
      <c r="X704"/>
      <c r="Y704"/>
      <c r="Z704"/>
      <c r="AA704"/>
      <c r="AB704"/>
      <c r="AC704"/>
      <c r="AD704"/>
      <c r="AE704"/>
      <c r="AF704"/>
      <c r="AG704"/>
      <c r="AH704"/>
      <c r="AI704"/>
      <c r="AJ704"/>
      <c r="AK704"/>
      <c r="AL704"/>
      <c r="AM704"/>
      <c r="AN704"/>
    </row>
    <row r="705" spans="13:40" x14ac:dyDescent="0.4">
      <c r="M705"/>
      <c r="N705" s="1"/>
      <c r="O705" s="1"/>
      <c r="P705" s="1"/>
      <c r="Q705"/>
      <c r="R705"/>
      <c r="S705"/>
      <c r="T705"/>
      <c r="U705"/>
      <c r="V705"/>
      <c r="W705"/>
      <c r="X705"/>
      <c r="Y705"/>
      <c r="Z705"/>
      <c r="AA705"/>
      <c r="AB705"/>
      <c r="AC705"/>
      <c r="AD705"/>
      <c r="AE705"/>
      <c r="AF705"/>
      <c r="AG705"/>
      <c r="AH705"/>
      <c r="AI705"/>
      <c r="AJ705"/>
      <c r="AK705"/>
      <c r="AL705"/>
      <c r="AM705"/>
      <c r="AN705"/>
    </row>
    <row r="706" spans="13:40" x14ac:dyDescent="0.4">
      <c r="M706"/>
      <c r="N706" s="1"/>
      <c r="O706" s="1"/>
      <c r="P706" s="1"/>
      <c r="Q706"/>
      <c r="R706"/>
      <c r="S706"/>
      <c r="T706"/>
      <c r="U706"/>
      <c r="V706"/>
      <c r="W706"/>
      <c r="X706"/>
      <c r="Y706"/>
      <c r="Z706"/>
      <c r="AA706"/>
      <c r="AB706"/>
      <c r="AC706"/>
      <c r="AD706"/>
      <c r="AE706"/>
      <c r="AF706"/>
      <c r="AG706"/>
      <c r="AH706"/>
      <c r="AI706"/>
      <c r="AJ706"/>
      <c r="AK706"/>
      <c r="AL706"/>
      <c r="AM706"/>
      <c r="AN706"/>
    </row>
    <row r="707" spans="13:40" x14ac:dyDescent="0.4">
      <c r="M707"/>
      <c r="N707" s="1"/>
      <c r="O707" s="1"/>
      <c r="P707" s="1"/>
      <c r="Q707"/>
      <c r="R707"/>
      <c r="S707"/>
      <c r="T707"/>
      <c r="U707"/>
      <c r="V707"/>
      <c r="W707"/>
      <c r="X707"/>
      <c r="Y707"/>
      <c r="Z707"/>
      <c r="AA707"/>
      <c r="AB707"/>
      <c r="AC707"/>
      <c r="AD707"/>
      <c r="AE707"/>
      <c r="AF707"/>
      <c r="AG707"/>
      <c r="AH707"/>
      <c r="AI707"/>
      <c r="AJ707"/>
      <c r="AK707"/>
      <c r="AL707"/>
      <c r="AM707"/>
      <c r="AN707"/>
    </row>
    <row r="708" spans="13:40" x14ac:dyDescent="0.4">
      <c r="M708"/>
      <c r="N708" s="1"/>
      <c r="O708" s="1"/>
      <c r="P708" s="1"/>
      <c r="Q708"/>
      <c r="R708"/>
      <c r="S708"/>
      <c r="T708"/>
      <c r="U708"/>
      <c r="V708"/>
      <c r="W708"/>
      <c r="X708"/>
      <c r="Y708"/>
      <c r="Z708"/>
      <c r="AA708"/>
      <c r="AB708"/>
      <c r="AC708"/>
      <c r="AD708"/>
      <c r="AE708"/>
      <c r="AF708"/>
      <c r="AG708"/>
      <c r="AH708"/>
      <c r="AI708"/>
      <c r="AJ708"/>
      <c r="AK708"/>
      <c r="AL708"/>
      <c r="AM708"/>
      <c r="AN708"/>
    </row>
    <row r="709" spans="13:40" x14ac:dyDescent="0.4">
      <c r="M709"/>
      <c r="N709" s="1"/>
      <c r="O709" s="1"/>
      <c r="P709" s="1"/>
      <c r="Q709"/>
      <c r="R709"/>
      <c r="S709"/>
      <c r="T709"/>
      <c r="U709"/>
      <c r="V709"/>
      <c r="W709"/>
      <c r="X709"/>
      <c r="Y709"/>
      <c r="Z709"/>
      <c r="AA709"/>
      <c r="AB709"/>
      <c r="AC709"/>
      <c r="AD709"/>
      <c r="AE709"/>
      <c r="AF709"/>
      <c r="AG709"/>
      <c r="AH709"/>
      <c r="AI709"/>
      <c r="AJ709"/>
      <c r="AK709"/>
      <c r="AL709"/>
      <c r="AM709"/>
      <c r="AN709"/>
    </row>
    <row r="710" spans="13:40" x14ac:dyDescent="0.4">
      <c r="M710"/>
      <c r="N710" s="1"/>
      <c r="O710" s="1"/>
      <c r="P710" s="1"/>
      <c r="Q710"/>
      <c r="R710"/>
      <c r="S710"/>
      <c r="T710"/>
      <c r="U710"/>
      <c r="V710"/>
      <c r="W710"/>
      <c r="X710"/>
      <c r="Y710"/>
      <c r="Z710"/>
      <c r="AA710"/>
      <c r="AB710"/>
      <c r="AC710"/>
      <c r="AD710"/>
      <c r="AE710"/>
      <c r="AF710"/>
      <c r="AG710"/>
      <c r="AH710"/>
      <c r="AI710"/>
      <c r="AJ710"/>
      <c r="AK710"/>
      <c r="AL710"/>
      <c r="AM710"/>
      <c r="AN710"/>
    </row>
    <row r="711" spans="13:40" x14ac:dyDescent="0.4">
      <c r="M711"/>
      <c r="N711" s="1"/>
      <c r="O711" s="1"/>
      <c r="P711" s="1"/>
      <c r="Q711"/>
      <c r="R711"/>
      <c r="S711"/>
      <c r="T711"/>
      <c r="U711"/>
      <c r="V711"/>
      <c r="W711"/>
      <c r="X711"/>
      <c r="Y711"/>
      <c r="Z711"/>
      <c r="AA711"/>
      <c r="AB711"/>
      <c r="AC711"/>
      <c r="AD711"/>
      <c r="AE711"/>
      <c r="AF711"/>
      <c r="AG711"/>
      <c r="AH711"/>
      <c r="AI711"/>
      <c r="AJ711"/>
      <c r="AK711"/>
      <c r="AL711"/>
      <c r="AM711"/>
      <c r="AN711"/>
    </row>
    <row r="712" spans="13:40" x14ac:dyDescent="0.4">
      <c r="M712"/>
      <c r="N712" s="1"/>
      <c r="O712" s="1"/>
      <c r="P712" s="1"/>
      <c r="Q712"/>
      <c r="R712"/>
      <c r="S712"/>
      <c r="T712"/>
      <c r="U712"/>
      <c r="V712"/>
      <c r="W712"/>
      <c r="X712"/>
      <c r="Y712"/>
      <c r="Z712"/>
      <c r="AA712"/>
      <c r="AB712"/>
      <c r="AC712"/>
      <c r="AD712"/>
      <c r="AE712"/>
      <c r="AF712"/>
      <c r="AG712"/>
      <c r="AH712"/>
      <c r="AI712"/>
      <c r="AJ712"/>
      <c r="AK712"/>
      <c r="AL712"/>
      <c r="AM712"/>
      <c r="AN712"/>
    </row>
    <row r="713" spans="13:40" x14ac:dyDescent="0.4">
      <c r="M713"/>
      <c r="N713" s="1"/>
      <c r="O713" s="1"/>
      <c r="P713" s="1"/>
      <c r="Q713"/>
      <c r="R713"/>
      <c r="S713"/>
      <c r="T713"/>
      <c r="U713"/>
      <c r="V713"/>
      <c r="W713"/>
      <c r="X713"/>
      <c r="Y713"/>
      <c r="Z713"/>
      <c r="AA713"/>
      <c r="AB713"/>
      <c r="AC713"/>
      <c r="AD713"/>
      <c r="AE713"/>
      <c r="AF713"/>
      <c r="AG713"/>
      <c r="AH713"/>
      <c r="AI713"/>
      <c r="AJ713"/>
      <c r="AK713"/>
      <c r="AL713"/>
      <c r="AM713"/>
      <c r="AN713"/>
    </row>
    <row r="714" spans="13:40" x14ac:dyDescent="0.4">
      <c r="M714"/>
      <c r="N714" s="1"/>
      <c r="O714" s="1"/>
      <c r="P714" s="1"/>
      <c r="Q714"/>
      <c r="R714"/>
      <c r="S714"/>
      <c r="T714"/>
      <c r="U714"/>
      <c r="V714"/>
      <c r="W714"/>
      <c r="X714"/>
      <c r="Y714"/>
      <c r="Z714"/>
      <c r="AA714"/>
      <c r="AB714"/>
      <c r="AC714"/>
      <c r="AD714"/>
      <c r="AE714"/>
      <c r="AF714"/>
      <c r="AG714"/>
      <c r="AH714"/>
      <c r="AI714"/>
      <c r="AJ714"/>
      <c r="AK714"/>
      <c r="AL714"/>
      <c r="AM714"/>
      <c r="AN714"/>
    </row>
    <row r="715" spans="13:40" x14ac:dyDescent="0.4">
      <c r="M715"/>
      <c r="N715" s="1"/>
      <c r="O715" s="1"/>
      <c r="P715" s="1"/>
      <c r="Q715"/>
      <c r="R715"/>
      <c r="S715"/>
      <c r="T715"/>
      <c r="U715"/>
      <c r="V715"/>
      <c r="W715"/>
      <c r="X715"/>
      <c r="Y715"/>
      <c r="Z715"/>
      <c r="AA715"/>
      <c r="AB715"/>
      <c r="AC715"/>
      <c r="AD715"/>
      <c r="AE715"/>
      <c r="AF715"/>
      <c r="AG715"/>
      <c r="AH715"/>
      <c r="AI715"/>
      <c r="AJ715"/>
      <c r="AK715"/>
      <c r="AL715"/>
      <c r="AM715"/>
      <c r="AN715"/>
    </row>
    <row r="716" spans="13:40" x14ac:dyDescent="0.4">
      <c r="M716"/>
      <c r="N716" s="1"/>
      <c r="O716" s="1"/>
      <c r="P716" s="1"/>
      <c r="Q716"/>
      <c r="R716"/>
      <c r="S716"/>
      <c r="T716"/>
      <c r="U716"/>
      <c r="V716"/>
      <c r="W716"/>
      <c r="X716"/>
      <c r="Y716"/>
      <c r="Z716"/>
      <c r="AA716"/>
      <c r="AB716"/>
      <c r="AC716"/>
      <c r="AD716"/>
      <c r="AE716"/>
      <c r="AF716"/>
      <c r="AG716"/>
      <c r="AH716"/>
      <c r="AI716"/>
      <c r="AJ716"/>
      <c r="AK716"/>
      <c r="AL716"/>
      <c r="AM716"/>
      <c r="AN716"/>
    </row>
    <row r="717" spans="13:40" x14ac:dyDescent="0.4">
      <c r="M717"/>
      <c r="N717" s="1"/>
      <c r="O717" s="1"/>
      <c r="P717" s="1"/>
      <c r="Q717"/>
      <c r="R717"/>
      <c r="S717"/>
      <c r="T717"/>
      <c r="U717"/>
      <c r="V717"/>
      <c r="W717"/>
      <c r="X717"/>
      <c r="Y717"/>
      <c r="Z717"/>
      <c r="AA717"/>
      <c r="AB717"/>
      <c r="AC717"/>
      <c r="AD717"/>
      <c r="AE717"/>
      <c r="AF717"/>
      <c r="AG717"/>
      <c r="AH717"/>
      <c r="AI717"/>
      <c r="AJ717"/>
      <c r="AK717"/>
      <c r="AL717"/>
      <c r="AM717"/>
      <c r="AN717"/>
    </row>
    <row r="718" spans="13:40" x14ac:dyDescent="0.4">
      <c r="M718"/>
      <c r="N718" s="1"/>
      <c r="O718" s="1"/>
      <c r="P718" s="1"/>
      <c r="Q718"/>
      <c r="R718"/>
      <c r="S718"/>
      <c r="T718"/>
      <c r="U718"/>
      <c r="V718"/>
      <c r="W718"/>
      <c r="X718"/>
      <c r="Y718"/>
      <c r="Z718"/>
      <c r="AA718"/>
      <c r="AB718"/>
      <c r="AC718"/>
      <c r="AD718"/>
      <c r="AE718"/>
      <c r="AF718"/>
      <c r="AG718"/>
      <c r="AH718"/>
      <c r="AI718"/>
      <c r="AJ718"/>
      <c r="AK718"/>
      <c r="AL718"/>
      <c r="AM718"/>
      <c r="AN718"/>
    </row>
    <row r="719" spans="13:40" x14ac:dyDescent="0.4">
      <c r="M719"/>
      <c r="N719" s="1"/>
      <c r="O719" s="1"/>
      <c r="P719" s="1"/>
      <c r="Q719"/>
      <c r="R719"/>
      <c r="S719"/>
      <c r="T719"/>
      <c r="U719"/>
      <c r="V719"/>
      <c r="W719"/>
      <c r="X719"/>
      <c r="Y719"/>
      <c r="Z719"/>
      <c r="AA719"/>
      <c r="AB719"/>
      <c r="AC719"/>
      <c r="AD719"/>
      <c r="AE719"/>
      <c r="AF719"/>
      <c r="AG719"/>
      <c r="AH719"/>
      <c r="AI719"/>
      <c r="AJ719"/>
      <c r="AK719"/>
      <c r="AL719"/>
      <c r="AM719"/>
      <c r="AN719"/>
    </row>
    <row r="720" spans="13:40" x14ac:dyDescent="0.4">
      <c r="M720"/>
      <c r="N720" s="1"/>
      <c r="O720" s="1"/>
      <c r="P720" s="1"/>
      <c r="Q720"/>
      <c r="R720"/>
      <c r="S720"/>
      <c r="T720"/>
      <c r="U720"/>
      <c r="V720"/>
      <c r="W720"/>
      <c r="X720"/>
      <c r="Y720"/>
      <c r="Z720"/>
      <c r="AA720"/>
      <c r="AB720"/>
      <c r="AC720"/>
      <c r="AD720"/>
      <c r="AE720"/>
      <c r="AF720"/>
      <c r="AG720"/>
      <c r="AH720"/>
      <c r="AI720"/>
      <c r="AJ720"/>
      <c r="AK720"/>
      <c r="AL720"/>
      <c r="AM720"/>
      <c r="AN720"/>
    </row>
    <row r="721" spans="13:40" x14ac:dyDescent="0.4">
      <c r="M721"/>
      <c r="N721" s="1"/>
      <c r="O721" s="1"/>
      <c r="P721" s="1"/>
      <c r="Q721"/>
      <c r="R721"/>
      <c r="S721"/>
      <c r="T721"/>
      <c r="U721"/>
      <c r="V721"/>
      <c r="W721"/>
      <c r="X721"/>
      <c r="Y721"/>
      <c r="Z721"/>
      <c r="AA721"/>
      <c r="AB721"/>
      <c r="AC721"/>
      <c r="AD721"/>
      <c r="AE721"/>
      <c r="AF721"/>
      <c r="AG721"/>
      <c r="AH721"/>
      <c r="AI721"/>
      <c r="AJ721"/>
      <c r="AK721"/>
      <c r="AL721"/>
      <c r="AM721"/>
      <c r="AN721"/>
    </row>
    <row r="722" spans="13:40" x14ac:dyDescent="0.4">
      <c r="M722"/>
      <c r="N722" s="1"/>
      <c r="O722" s="1"/>
      <c r="P722" s="1"/>
      <c r="Q722"/>
      <c r="R722"/>
      <c r="S722"/>
      <c r="T722"/>
      <c r="U722"/>
      <c r="V722"/>
      <c r="W722"/>
      <c r="X722"/>
      <c r="Y722"/>
      <c r="Z722"/>
      <c r="AA722"/>
      <c r="AB722"/>
      <c r="AC722"/>
      <c r="AD722"/>
      <c r="AE722"/>
      <c r="AF722"/>
      <c r="AG722"/>
      <c r="AH722"/>
      <c r="AI722"/>
      <c r="AJ722"/>
      <c r="AK722"/>
      <c r="AL722"/>
      <c r="AM722"/>
      <c r="AN722"/>
    </row>
    <row r="723" spans="13:40" x14ac:dyDescent="0.4">
      <c r="M723"/>
      <c r="N723" s="1"/>
      <c r="O723" s="1"/>
      <c r="P723" s="1"/>
      <c r="Q723"/>
      <c r="R723"/>
      <c r="S723"/>
      <c r="T723"/>
      <c r="U723"/>
      <c r="V723"/>
      <c r="W723"/>
      <c r="X723"/>
      <c r="Y723"/>
      <c r="Z723"/>
      <c r="AA723"/>
      <c r="AB723"/>
      <c r="AC723"/>
      <c r="AD723"/>
      <c r="AE723"/>
      <c r="AF723"/>
      <c r="AG723"/>
      <c r="AH723"/>
      <c r="AI723"/>
      <c r="AJ723"/>
      <c r="AK723"/>
      <c r="AL723"/>
      <c r="AM723"/>
      <c r="AN723"/>
    </row>
    <row r="724" spans="13:40" x14ac:dyDescent="0.4">
      <c r="M724"/>
      <c r="N724" s="1"/>
      <c r="O724" s="1"/>
      <c r="P724" s="1"/>
      <c r="Q724"/>
      <c r="R724"/>
      <c r="S724"/>
      <c r="T724"/>
      <c r="U724"/>
      <c r="V724"/>
      <c r="W724"/>
      <c r="X724"/>
      <c r="Y724"/>
      <c r="Z724"/>
      <c r="AA724"/>
      <c r="AB724"/>
      <c r="AC724"/>
      <c r="AD724"/>
      <c r="AE724"/>
      <c r="AF724"/>
      <c r="AG724"/>
      <c r="AH724"/>
      <c r="AI724"/>
      <c r="AJ724"/>
      <c r="AK724"/>
      <c r="AL724"/>
      <c r="AM724"/>
      <c r="AN724"/>
    </row>
    <row r="725" spans="13:40" x14ac:dyDescent="0.4">
      <c r="M725"/>
      <c r="N725" s="1"/>
      <c r="O725" s="1"/>
      <c r="P725" s="1"/>
      <c r="Q725"/>
      <c r="R725"/>
      <c r="S725"/>
      <c r="T725"/>
      <c r="U725"/>
      <c r="V725"/>
      <c r="W725"/>
      <c r="X725"/>
      <c r="Y725"/>
      <c r="Z725"/>
      <c r="AA725"/>
      <c r="AB725"/>
      <c r="AC725"/>
      <c r="AD725"/>
      <c r="AE725"/>
      <c r="AF725"/>
      <c r="AG725"/>
      <c r="AH725"/>
      <c r="AI725"/>
      <c r="AJ725"/>
      <c r="AK725"/>
      <c r="AL725"/>
      <c r="AM725"/>
      <c r="AN725"/>
    </row>
    <row r="726" spans="13:40" x14ac:dyDescent="0.4">
      <c r="M726"/>
      <c r="N726" s="1"/>
      <c r="O726" s="1"/>
      <c r="P726" s="1"/>
      <c r="Q726"/>
      <c r="R726"/>
      <c r="S726"/>
      <c r="T726"/>
      <c r="U726"/>
      <c r="V726"/>
      <c r="W726"/>
      <c r="X726"/>
      <c r="Y726"/>
      <c r="Z726"/>
      <c r="AA726"/>
      <c r="AB726"/>
      <c r="AC726"/>
      <c r="AD726"/>
      <c r="AE726"/>
      <c r="AF726"/>
      <c r="AG726"/>
      <c r="AH726"/>
      <c r="AI726"/>
      <c r="AJ726"/>
      <c r="AK726"/>
      <c r="AL726"/>
      <c r="AM726"/>
      <c r="AN726"/>
    </row>
    <row r="727" spans="13:40" x14ac:dyDescent="0.4">
      <c r="M727"/>
      <c r="N727" s="1"/>
      <c r="O727" s="1"/>
      <c r="P727" s="1"/>
      <c r="Q727"/>
      <c r="R727"/>
      <c r="S727"/>
      <c r="T727"/>
      <c r="U727"/>
      <c r="V727"/>
      <c r="W727"/>
      <c r="X727"/>
      <c r="Y727"/>
      <c r="Z727"/>
      <c r="AA727"/>
      <c r="AB727"/>
      <c r="AC727"/>
      <c r="AD727"/>
      <c r="AE727"/>
      <c r="AF727"/>
      <c r="AG727"/>
      <c r="AH727"/>
      <c r="AI727"/>
      <c r="AJ727"/>
      <c r="AK727"/>
      <c r="AL727"/>
      <c r="AM727"/>
      <c r="AN727"/>
    </row>
    <row r="728" spans="13:40" x14ac:dyDescent="0.4">
      <c r="M728"/>
      <c r="N728" s="1"/>
      <c r="O728" s="1"/>
      <c r="P728" s="1"/>
      <c r="Q728"/>
      <c r="R728"/>
      <c r="S728"/>
      <c r="T728"/>
      <c r="U728"/>
      <c r="V728"/>
      <c r="W728"/>
      <c r="X728"/>
      <c r="Y728"/>
      <c r="Z728"/>
      <c r="AA728"/>
      <c r="AB728"/>
      <c r="AC728"/>
      <c r="AD728"/>
      <c r="AE728"/>
      <c r="AF728"/>
      <c r="AG728"/>
      <c r="AH728"/>
      <c r="AI728"/>
      <c r="AJ728"/>
      <c r="AK728"/>
      <c r="AL728"/>
      <c r="AM728"/>
      <c r="AN728"/>
    </row>
    <row r="729" spans="13:40" x14ac:dyDescent="0.4">
      <c r="M729"/>
      <c r="N729" s="1"/>
      <c r="O729" s="1"/>
      <c r="P729" s="1"/>
      <c r="Q729"/>
      <c r="R729"/>
      <c r="S729"/>
      <c r="T729"/>
      <c r="U729"/>
      <c r="V729"/>
      <c r="W729"/>
      <c r="X729"/>
      <c r="Y729"/>
      <c r="Z729"/>
      <c r="AA729"/>
      <c r="AB729"/>
      <c r="AC729"/>
      <c r="AD729"/>
      <c r="AE729"/>
      <c r="AF729"/>
      <c r="AG729"/>
      <c r="AH729"/>
      <c r="AI729"/>
      <c r="AJ729"/>
      <c r="AK729"/>
      <c r="AL729"/>
      <c r="AM729"/>
      <c r="AN729"/>
    </row>
    <row r="730" spans="13:40" x14ac:dyDescent="0.4">
      <c r="M730"/>
      <c r="N730" s="1"/>
      <c r="O730" s="1"/>
      <c r="P730" s="1"/>
      <c r="Q730"/>
      <c r="R730"/>
      <c r="S730"/>
      <c r="T730"/>
      <c r="U730"/>
      <c r="V730"/>
      <c r="W730"/>
      <c r="X730"/>
      <c r="Y730"/>
      <c r="Z730"/>
      <c r="AA730"/>
      <c r="AB730"/>
      <c r="AC730"/>
      <c r="AD730"/>
      <c r="AE730"/>
      <c r="AF730"/>
      <c r="AG730"/>
      <c r="AH730"/>
      <c r="AI730"/>
      <c r="AJ730"/>
      <c r="AK730"/>
      <c r="AL730"/>
      <c r="AM730"/>
      <c r="AN730"/>
    </row>
    <row r="731" spans="13:40" x14ac:dyDescent="0.4">
      <c r="M731"/>
      <c r="N731" s="1"/>
      <c r="O731" s="1"/>
      <c r="P731" s="1"/>
      <c r="Q731"/>
      <c r="R731"/>
      <c r="S731"/>
      <c r="T731"/>
      <c r="U731"/>
      <c r="V731"/>
      <c r="W731"/>
      <c r="X731"/>
      <c r="Y731"/>
      <c r="Z731"/>
      <c r="AA731"/>
      <c r="AB731"/>
      <c r="AC731"/>
      <c r="AD731"/>
      <c r="AE731"/>
      <c r="AF731"/>
      <c r="AG731"/>
      <c r="AH731"/>
      <c r="AI731"/>
      <c r="AJ731"/>
      <c r="AK731"/>
      <c r="AL731"/>
      <c r="AM731"/>
      <c r="AN731"/>
    </row>
    <row r="732" spans="13:40" x14ac:dyDescent="0.4">
      <c r="M732"/>
      <c r="N732" s="1"/>
      <c r="O732" s="1"/>
      <c r="P732" s="1"/>
      <c r="Q732"/>
      <c r="R732"/>
      <c r="S732"/>
      <c r="T732"/>
      <c r="U732"/>
      <c r="V732"/>
      <c r="W732"/>
      <c r="X732"/>
      <c r="Y732"/>
      <c r="Z732"/>
      <c r="AA732"/>
      <c r="AB732"/>
      <c r="AC732"/>
      <c r="AD732"/>
      <c r="AE732"/>
      <c r="AF732"/>
      <c r="AG732"/>
      <c r="AH732"/>
      <c r="AI732"/>
      <c r="AJ732"/>
      <c r="AK732"/>
      <c r="AL732"/>
      <c r="AM732"/>
      <c r="AN732"/>
    </row>
    <row r="733" spans="13:40" x14ac:dyDescent="0.4">
      <c r="M733"/>
      <c r="N733" s="1"/>
      <c r="O733" s="1"/>
      <c r="P733" s="1"/>
      <c r="Q733"/>
      <c r="R733"/>
      <c r="S733"/>
      <c r="T733"/>
      <c r="U733"/>
      <c r="V733"/>
      <c r="W733"/>
      <c r="X733"/>
      <c r="Y733"/>
      <c r="Z733"/>
      <c r="AA733"/>
      <c r="AB733"/>
      <c r="AC733"/>
      <c r="AD733"/>
      <c r="AE733"/>
      <c r="AF733"/>
      <c r="AG733"/>
      <c r="AH733"/>
      <c r="AI733"/>
      <c r="AJ733"/>
      <c r="AK733"/>
      <c r="AL733"/>
      <c r="AM733"/>
      <c r="AN733"/>
    </row>
    <row r="734" spans="13:40" x14ac:dyDescent="0.4">
      <c r="M734"/>
      <c r="N734" s="1"/>
      <c r="O734" s="1"/>
      <c r="P734" s="1"/>
      <c r="Q734"/>
      <c r="R734"/>
      <c r="S734"/>
      <c r="T734"/>
      <c r="U734"/>
      <c r="V734"/>
      <c r="W734"/>
      <c r="X734"/>
      <c r="Y734"/>
      <c r="Z734"/>
      <c r="AA734"/>
      <c r="AB734"/>
      <c r="AC734"/>
      <c r="AD734"/>
      <c r="AE734"/>
      <c r="AF734"/>
      <c r="AG734"/>
      <c r="AH734"/>
      <c r="AI734"/>
      <c r="AJ734"/>
      <c r="AK734"/>
      <c r="AL734"/>
      <c r="AM734"/>
      <c r="AN734"/>
    </row>
    <row r="735" spans="13:40" x14ac:dyDescent="0.4">
      <c r="M735"/>
      <c r="N735" s="1"/>
      <c r="O735" s="1"/>
      <c r="P735" s="1"/>
      <c r="Q735"/>
      <c r="R735"/>
      <c r="S735"/>
      <c r="T735"/>
      <c r="U735"/>
      <c r="V735"/>
      <c r="W735"/>
      <c r="X735"/>
      <c r="Y735"/>
      <c r="Z735"/>
      <c r="AA735"/>
      <c r="AB735"/>
      <c r="AC735"/>
      <c r="AD735"/>
      <c r="AE735"/>
      <c r="AF735"/>
      <c r="AG735"/>
      <c r="AH735"/>
      <c r="AI735"/>
      <c r="AJ735"/>
      <c r="AK735"/>
      <c r="AL735"/>
      <c r="AM735"/>
      <c r="AN735"/>
    </row>
    <row r="736" spans="13:40" x14ac:dyDescent="0.4">
      <c r="M736"/>
      <c r="N736" s="1"/>
      <c r="O736" s="1"/>
      <c r="P736" s="1"/>
      <c r="Q736"/>
      <c r="R736"/>
      <c r="S736"/>
      <c r="T736"/>
      <c r="U736"/>
      <c r="V736"/>
      <c r="W736"/>
      <c r="X736"/>
      <c r="Y736"/>
      <c r="Z736"/>
      <c r="AA736"/>
      <c r="AB736"/>
      <c r="AC736"/>
      <c r="AD736"/>
      <c r="AE736"/>
      <c r="AF736"/>
      <c r="AG736"/>
      <c r="AH736"/>
      <c r="AI736"/>
      <c r="AJ736"/>
      <c r="AK736"/>
      <c r="AL736"/>
      <c r="AM736"/>
      <c r="AN736"/>
    </row>
    <row r="737" spans="13:40" x14ac:dyDescent="0.4">
      <c r="M737"/>
      <c r="N737" s="1"/>
      <c r="O737" s="1"/>
      <c r="P737" s="1"/>
      <c r="Q737"/>
      <c r="R737"/>
      <c r="S737"/>
      <c r="T737"/>
      <c r="U737"/>
      <c r="V737"/>
      <c r="W737"/>
      <c r="X737"/>
      <c r="Y737"/>
      <c r="Z737"/>
      <c r="AA737"/>
      <c r="AB737"/>
      <c r="AC737"/>
      <c r="AD737"/>
      <c r="AE737"/>
      <c r="AF737"/>
      <c r="AG737"/>
      <c r="AH737"/>
      <c r="AI737"/>
      <c r="AJ737"/>
      <c r="AK737"/>
      <c r="AL737"/>
      <c r="AM737"/>
      <c r="AN737"/>
    </row>
    <row r="738" spans="13:40" x14ac:dyDescent="0.4">
      <c r="M738"/>
      <c r="N738" s="1"/>
      <c r="O738" s="1"/>
      <c r="P738" s="1"/>
      <c r="Q738"/>
      <c r="R738"/>
      <c r="S738"/>
      <c r="T738"/>
      <c r="U738"/>
      <c r="V738"/>
      <c r="W738"/>
      <c r="X738"/>
      <c r="Y738"/>
      <c r="Z738"/>
      <c r="AA738"/>
      <c r="AB738"/>
      <c r="AC738"/>
      <c r="AD738"/>
      <c r="AE738"/>
      <c r="AF738"/>
      <c r="AG738"/>
      <c r="AH738"/>
      <c r="AI738"/>
      <c r="AJ738"/>
      <c r="AK738"/>
      <c r="AL738"/>
      <c r="AM738"/>
      <c r="AN738"/>
    </row>
    <row r="739" spans="13:40" x14ac:dyDescent="0.4">
      <c r="M739"/>
      <c r="N739" s="1"/>
      <c r="O739" s="1"/>
      <c r="P739" s="1"/>
      <c r="Q739"/>
      <c r="R739"/>
      <c r="S739"/>
      <c r="T739"/>
      <c r="U739"/>
      <c r="V739"/>
      <c r="W739"/>
      <c r="X739"/>
      <c r="Y739"/>
      <c r="Z739"/>
      <c r="AA739"/>
      <c r="AB739"/>
      <c r="AC739"/>
      <c r="AD739"/>
      <c r="AE739"/>
      <c r="AF739"/>
      <c r="AG739"/>
      <c r="AH739"/>
      <c r="AI739"/>
      <c r="AJ739"/>
      <c r="AK739"/>
      <c r="AL739"/>
      <c r="AM739"/>
      <c r="AN739"/>
    </row>
    <row r="740" spans="13:40" x14ac:dyDescent="0.4">
      <c r="M740"/>
      <c r="N740" s="1"/>
      <c r="O740" s="1"/>
      <c r="P740" s="1"/>
      <c r="Q740"/>
      <c r="R740"/>
      <c r="S740"/>
      <c r="T740"/>
      <c r="U740"/>
      <c r="V740"/>
      <c r="W740"/>
      <c r="X740"/>
      <c r="Y740"/>
      <c r="Z740"/>
      <c r="AA740"/>
      <c r="AB740"/>
      <c r="AC740"/>
      <c r="AD740"/>
      <c r="AE740"/>
      <c r="AF740"/>
      <c r="AG740"/>
      <c r="AH740"/>
      <c r="AI740"/>
      <c r="AJ740"/>
      <c r="AK740"/>
      <c r="AL740"/>
      <c r="AM740"/>
      <c r="AN740"/>
    </row>
    <row r="741" spans="13:40" x14ac:dyDescent="0.4">
      <c r="M741"/>
      <c r="N741" s="1"/>
      <c r="O741" s="1"/>
      <c r="P741" s="1"/>
      <c r="Q741"/>
      <c r="R741"/>
      <c r="S741"/>
      <c r="T741"/>
      <c r="U741"/>
      <c r="V741"/>
      <c r="W741"/>
      <c r="X741"/>
      <c r="Y741"/>
      <c r="Z741"/>
      <c r="AA741"/>
      <c r="AB741"/>
      <c r="AC741"/>
      <c r="AD741"/>
      <c r="AE741"/>
      <c r="AF741"/>
      <c r="AG741"/>
      <c r="AH741"/>
      <c r="AI741"/>
      <c r="AJ741"/>
      <c r="AK741"/>
      <c r="AL741"/>
      <c r="AM741"/>
      <c r="AN741"/>
    </row>
    <row r="742" spans="13:40" x14ac:dyDescent="0.4">
      <c r="M742"/>
      <c r="N742" s="1"/>
      <c r="O742" s="1"/>
      <c r="P742" s="1"/>
      <c r="Q742"/>
      <c r="R742"/>
      <c r="S742"/>
      <c r="T742"/>
      <c r="U742"/>
      <c r="V742"/>
      <c r="W742"/>
      <c r="X742"/>
      <c r="Y742"/>
      <c r="Z742"/>
      <c r="AA742"/>
      <c r="AB742"/>
      <c r="AC742"/>
      <c r="AD742"/>
      <c r="AE742"/>
      <c r="AF742"/>
      <c r="AG742"/>
      <c r="AH742"/>
      <c r="AI742"/>
      <c r="AJ742"/>
      <c r="AK742"/>
      <c r="AL742"/>
      <c r="AM742"/>
      <c r="AN742"/>
    </row>
    <row r="743" spans="13:40" x14ac:dyDescent="0.4">
      <c r="M743"/>
      <c r="N743" s="1"/>
      <c r="O743" s="1"/>
      <c r="P743" s="1"/>
      <c r="Q743"/>
      <c r="R743"/>
      <c r="S743"/>
      <c r="T743"/>
      <c r="U743"/>
      <c r="V743"/>
      <c r="W743"/>
      <c r="X743"/>
      <c r="Y743"/>
      <c r="Z743"/>
      <c r="AA743"/>
      <c r="AB743"/>
      <c r="AC743"/>
      <c r="AD743"/>
      <c r="AE743"/>
      <c r="AF743"/>
      <c r="AG743"/>
      <c r="AH743"/>
      <c r="AI743"/>
      <c r="AJ743"/>
      <c r="AK743"/>
      <c r="AL743"/>
      <c r="AM743"/>
      <c r="AN743"/>
    </row>
    <row r="744" spans="13:40" x14ac:dyDescent="0.4">
      <c r="M744"/>
      <c r="N744" s="1"/>
      <c r="O744" s="1"/>
      <c r="P744" s="1"/>
      <c r="Q744"/>
      <c r="R744"/>
      <c r="S744"/>
      <c r="T744"/>
      <c r="U744"/>
      <c r="V744"/>
      <c r="W744"/>
      <c r="X744"/>
      <c r="Y744"/>
      <c r="Z744"/>
      <c r="AA744"/>
      <c r="AB744"/>
      <c r="AC744"/>
      <c r="AD744"/>
      <c r="AE744"/>
      <c r="AF744"/>
      <c r="AG744"/>
      <c r="AH744"/>
      <c r="AI744"/>
      <c r="AJ744"/>
      <c r="AK744"/>
      <c r="AL744"/>
      <c r="AM744"/>
      <c r="AN744"/>
    </row>
    <row r="745" spans="13:40" x14ac:dyDescent="0.4">
      <c r="M745"/>
      <c r="N745" s="1"/>
      <c r="O745" s="1"/>
      <c r="P745" s="1"/>
      <c r="Q745"/>
      <c r="R745"/>
      <c r="S745"/>
      <c r="T745"/>
      <c r="U745"/>
      <c r="V745"/>
      <c r="W745"/>
      <c r="X745"/>
      <c r="Y745"/>
      <c r="Z745"/>
      <c r="AA745"/>
      <c r="AB745"/>
      <c r="AC745"/>
      <c r="AD745"/>
      <c r="AE745"/>
      <c r="AF745"/>
      <c r="AG745"/>
      <c r="AH745"/>
      <c r="AI745"/>
      <c r="AJ745"/>
      <c r="AK745"/>
      <c r="AL745"/>
      <c r="AM745"/>
      <c r="AN745"/>
    </row>
    <row r="746" spans="13:40" x14ac:dyDescent="0.4">
      <c r="M746"/>
      <c r="N746" s="1"/>
      <c r="O746" s="1"/>
      <c r="P746" s="1"/>
      <c r="Q746"/>
      <c r="R746"/>
      <c r="S746"/>
      <c r="T746"/>
      <c r="U746"/>
      <c r="V746"/>
      <c r="W746"/>
      <c r="X746"/>
      <c r="Y746"/>
      <c r="Z746"/>
      <c r="AA746"/>
      <c r="AB746"/>
      <c r="AC746"/>
      <c r="AD746"/>
      <c r="AE746"/>
      <c r="AF746"/>
      <c r="AG746"/>
      <c r="AH746"/>
      <c r="AI746"/>
      <c r="AJ746"/>
      <c r="AK746"/>
      <c r="AL746"/>
      <c r="AM746"/>
      <c r="AN746"/>
    </row>
    <row r="747" spans="13:40" x14ac:dyDescent="0.4">
      <c r="M747"/>
      <c r="N747" s="1"/>
      <c r="O747" s="1"/>
      <c r="P747" s="1"/>
      <c r="Q747"/>
      <c r="R747"/>
      <c r="S747"/>
      <c r="T747"/>
      <c r="U747"/>
      <c r="V747"/>
      <c r="W747"/>
      <c r="X747"/>
      <c r="Y747"/>
      <c r="Z747"/>
      <c r="AA747"/>
      <c r="AB747"/>
      <c r="AC747"/>
      <c r="AD747"/>
      <c r="AE747"/>
      <c r="AF747"/>
      <c r="AG747"/>
      <c r="AH747"/>
      <c r="AI747"/>
      <c r="AJ747"/>
      <c r="AK747"/>
      <c r="AL747"/>
      <c r="AM747"/>
      <c r="AN747"/>
    </row>
    <row r="748" spans="13:40" x14ac:dyDescent="0.4">
      <c r="M748"/>
      <c r="N748" s="1"/>
      <c r="O748" s="1"/>
      <c r="P748" s="1"/>
      <c r="Q748"/>
      <c r="R748"/>
      <c r="S748"/>
      <c r="T748"/>
      <c r="U748"/>
      <c r="V748"/>
      <c r="W748"/>
      <c r="X748"/>
      <c r="Y748"/>
      <c r="Z748"/>
      <c r="AA748"/>
      <c r="AB748"/>
      <c r="AC748"/>
      <c r="AD748"/>
      <c r="AE748"/>
      <c r="AF748"/>
      <c r="AG748"/>
      <c r="AH748"/>
      <c r="AI748"/>
      <c r="AJ748"/>
      <c r="AK748"/>
      <c r="AL748"/>
      <c r="AM748"/>
      <c r="AN748"/>
    </row>
    <row r="749" spans="13:40" x14ac:dyDescent="0.4">
      <c r="M749"/>
      <c r="N749" s="1"/>
      <c r="O749" s="1"/>
      <c r="P749" s="1"/>
      <c r="Q749"/>
      <c r="R749"/>
      <c r="S749"/>
      <c r="T749"/>
      <c r="U749"/>
      <c r="V749"/>
      <c r="W749"/>
      <c r="X749"/>
      <c r="Y749"/>
      <c r="Z749"/>
      <c r="AA749"/>
      <c r="AB749"/>
      <c r="AC749"/>
      <c r="AD749"/>
      <c r="AE749"/>
      <c r="AF749"/>
      <c r="AG749"/>
      <c r="AH749"/>
      <c r="AI749"/>
      <c r="AJ749"/>
      <c r="AK749"/>
      <c r="AL749"/>
      <c r="AM749"/>
      <c r="AN749"/>
    </row>
    <row r="750" spans="13:40" x14ac:dyDescent="0.4">
      <c r="M750"/>
      <c r="N750" s="1"/>
      <c r="O750" s="1"/>
      <c r="P750" s="1"/>
      <c r="Q750"/>
      <c r="R750"/>
      <c r="S750"/>
      <c r="T750"/>
      <c r="U750"/>
      <c r="V750"/>
      <c r="W750"/>
      <c r="X750"/>
      <c r="Y750"/>
      <c r="Z750"/>
      <c r="AA750"/>
      <c r="AB750"/>
      <c r="AC750"/>
      <c r="AD750"/>
      <c r="AE750"/>
      <c r="AF750"/>
      <c r="AG750"/>
      <c r="AH750"/>
      <c r="AI750"/>
      <c r="AJ750"/>
      <c r="AK750"/>
      <c r="AL750"/>
      <c r="AM750"/>
      <c r="AN750"/>
    </row>
    <row r="751" spans="13:40" x14ac:dyDescent="0.4">
      <c r="M751"/>
      <c r="N751" s="1"/>
      <c r="O751" s="1"/>
      <c r="P751" s="1"/>
      <c r="Q751"/>
      <c r="R751"/>
      <c r="S751"/>
      <c r="T751"/>
      <c r="U751"/>
      <c r="V751"/>
      <c r="W751"/>
      <c r="X751"/>
      <c r="Y751"/>
      <c r="Z751"/>
      <c r="AA751"/>
      <c r="AB751"/>
      <c r="AC751"/>
      <c r="AD751"/>
      <c r="AE751"/>
      <c r="AF751"/>
      <c r="AG751"/>
      <c r="AH751"/>
      <c r="AI751"/>
      <c r="AJ751"/>
      <c r="AK751"/>
      <c r="AL751"/>
      <c r="AM751"/>
      <c r="AN751"/>
    </row>
    <row r="752" spans="13:40" x14ac:dyDescent="0.4">
      <c r="M752"/>
      <c r="N752" s="1"/>
      <c r="O752" s="1"/>
      <c r="P752" s="1"/>
      <c r="Q752"/>
      <c r="R752"/>
      <c r="S752"/>
      <c r="T752"/>
      <c r="U752"/>
      <c r="V752"/>
      <c r="W752"/>
      <c r="X752"/>
      <c r="Y752"/>
      <c r="Z752"/>
      <c r="AA752"/>
      <c r="AB752"/>
      <c r="AC752"/>
      <c r="AD752"/>
      <c r="AE752"/>
      <c r="AF752"/>
      <c r="AG752"/>
      <c r="AH752"/>
      <c r="AI752"/>
      <c r="AJ752"/>
      <c r="AK752"/>
      <c r="AL752"/>
      <c r="AM752"/>
      <c r="AN752"/>
    </row>
    <row r="753" spans="13:40" x14ac:dyDescent="0.4">
      <c r="M753"/>
      <c r="N753" s="1"/>
      <c r="O753" s="1"/>
      <c r="P753" s="1"/>
      <c r="Q753"/>
      <c r="R753"/>
      <c r="S753"/>
      <c r="T753"/>
      <c r="U753"/>
      <c r="V753"/>
      <c r="W753"/>
      <c r="X753"/>
      <c r="Y753"/>
      <c r="Z753"/>
      <c r="AA753"/>
      <c r="AB753"/>
      <c r="AC753"/>
      <c r="AD753"/>
      <c r="AE753"/>
      <c r="AF753"/>
      <c r="AG753"/>
      <c r="AH753"/>
      <c r="AI753"/>
      <c r="AJ753"/>
      <c r="AK753"/>
      <c r="AL753"/>
      <c r="AM753"/>
      <c r="AN753"/>
    </row>
    <row r="754" spans="13:40" x14ac:dyDescent="0.4">
      <c r="M754"/>
      <c r="N754" s="1"/>
      <c r="O754" s="1"/>
      <c r="P754" s="1"/>
      <c r="Q754"/>
      <c r="R754"/>
      <c r="S754"/>
      <c r="T754"/>
      <c r="U754"/>
      <c r="V754"/>
      <c r="W754"/>
      <c r="X754"/>
      <c r="Y754"/>
      <c r="Z754"/>
      <c r="AA754"/>
      <c r="AB754"/>
      <c r="AC754"/>
      <c r="AD754"/>
      <c r="AE754"/>
      <c r="AF754"/>
      <c r="AG754"/>
      <c r="AH754"/>
      <c r="AI754"/>
      <c r="AJ754"/>
      <c r="AK754"/>
      <c r="AL754"/>
      <c r="AM754"/>
      <c r="AN754"/>
    </row>
    <row r="755" spans="13:40" x14ac:dyDescent="0.4">
      <c r="M755"/>
      <c r="N755" s="1"/>
      <c r="O755" s="1"/>
      <c r="P755" s="1"/>
      <c r="Q755"/>
      <c r="R755"/>
      <c r="S755"/>
      <c r="T755"/>
      <c r="U755"/>
      <c r="V755"/>
      <c r="W755"/>
      <c r="X755"/>
      <c r="Y755"/>
      <c r="Z755"/>
      <c r="AA755"/>
      <c r="AB755"/>
      <c r="AC755"/>
      <c r="AD755"/>
      <c r="AE755"/>
      <c r="AF755"/>
      <c r="AG755"/>
      <c r="AH755"/>
      <c r="AI755"/>
      <c r="AJ755"/>
      <c r="AK755"/>
      <c r="AL755"/>
      <c r="AM755"/>
      <c r="AN755"/>
    </row>
    <row r="756" spans="13:40" x14ac:dyDescent="0.4">
      <c r="M756"/>
      <c r="N756" s="1"/>
      <c r="O756" s="1"/>
      <c r="P756" s="1"/>
      <c r="Q756"/>
      <c r="R756"/>
      <c r="S756"/>
      <c r="T756"/>
      <c r="U756"/>
      <c r="V756"/>
      <c r="W756"/>
      <c r="X756"/>
      <c r="Y756"/>
      <c r="Z756"/>
      <c r="AA756"/>
      <c r="AB756"/>
      <c r="AC756"/>
      <c r="AD756"/>
      <c r="AE756"/>
      <c r="AF756"/>
      <c r="AG756"/>
      <c r="AH756"/>
      <c r="AI756"/>
      <c r="AJ756"/>
      <c r="AK756"/>
      <c r="AL756"/>
      <c r="AM756"/>
      <c r="AN756"/>
    </row>
    <row r="757" spans="13:40" x14ac:dyDescent="0.4">
      <c r="M757"/>
      <c r="N757" s="1"/>
      <c r="O757" s="1"/>
      <c r="P757" s="1"/>
      <c r="Q757"/>
      <c r="R757"/>
      <c r="S757"/>
      <c r="T757"/>
      <c r="U757"/>
      <c r="V757"/>
      <c r="W757"/>
      <c r="X757"/>
      <c r="Y757"/>
      <c r="Z757"/>
      <c r="AA757"/>
      <c r="AB757"/>
      <c r="AC757"/>
      <c r="AD757"/>
      <c r="AE757"/>
      <c r="AF757"/>
      <c r="AG757"/>
      <c r="AH757"/>
      <c r="AI757"/>
      <c r="AJ757"/>
      <c r="AK757"/>
      <c r="AL757"/>
      <c r="AM757"/>
      <c r="AN757"/>
    </row>
    <row r="758" spans="13:40" x14ac:dyDescent="0.4">
      <c r="M758"/>
      <c r="N758" s="1"/>
      <c r="O758" s="1"/>
      <c r="P758" s="1"/>
      <c r="Q758"/>
      <c r="R758"/>
      <c r="S758"/>
      <c r="T758"/>
      <c r="U758"/>
      <c r="V758"/>
      <c r="W758"/>
      <c r="X758"/>
      <c r="Y758"/>
      <c r="Z758"/>
      <c r="AA758"/>
      <c r="AB758"/>
      <c r="AC758"/>
      <c r="AD758"/>
      <c r="AE758"/>
      <c r="AF758"/>
      <c r="AG758"/>
      <c r="AH758"/>
      <c r="AI758"/>
      <c r="AJ758"/>
      <c r="AK758"/>
      <c r="AL758"/>
      <c r="AM758"/>
      <c r="AN758"/>
    </row>
    <row r="759" spans="13:40" x14ac:dyDescent="0.4">
      <c r="M759"/>
      <c r="N759" s="1"/>
      <c r="O759" s="1"/>
      <c r="P759" s="1"/>
      <c r="Q759"/>
      <c r="R759"/>
      <c r="S759"/>
      <c r="T759"/>
      <c r="U759"/>
      <c r="V759"/>
      <c r="W759"/>
      <c r="X759"/>
      <c r="Y759"/>
      <c r="Z759"/>
      <c r="AA759"/>
      <c r="AB759"/>
      <c r="AC759"/>
      <c r="AD759"/>
      <c r="AE759"/>
      <c r="AF759"/>
      <c r="AG759"/>
      <c r="AH759"/>
      <c r="AI759"/>
      <c r="AJ759"/>
      <c r="AK759"/>
      <c r="AL759"/>
      <c r="AM759"/>
      <c r="AN759"/>
    </row>
    <row r="760" spans="13:40" x14ac:dyDescent="0.4">
      <c r="M760"/>
      <c r="N760" s="1"/>
      <c r="O760" s="1"/>
      <c r="P760" s="1"/>
      <c r="Q760"/>
      <c r="R760"/>
      <c r="S760"/>
      <c r="T760"/>
      <c r="U760"/>
      <c r="V760"/>
      <c r="W760"/>
      <c r="X760"/>
      <c r="Y760"/>
      <c r="Z760"/>
      <c r="AA760"/>
      <c r="AB760"/>
      <c r="AC760"/>
      <c r="AD760"/>
      <c r="AE760"/>
      <c r="AF760"/>
      <c r="AG760"/>
      <c r="AH760"/>
      <c r="AI760"/>
      <c r="AJ760"/>
      <c r="AK760"/>
      <c r="AL760"/>
      <c r="AM760"/>
      <c r="AN760"/>
    </row>
    <row r="761" spans="13:40" x14ac:dyDescent="0.4">
      <c r="M761"/>
      <c r="N761" s="1"/>
      <c r="O761" s="1"/>
      <c r="P761" s="1"/>
      <c r="Q761"/>
      <c r="R761"/>
      <c r="S761"/>
      <c r="T761"/>
      <c r="U761"/>
      <c r="V761"/>
      <c r="W761"/>
      <c r="X761"/>
      <c r="Y761"/>
      <c r="Z761"/>
      <c r="AA761"/>
      <c r="AB761"/>
      <c r="AC761"/>
      <c r="AD761"/>
      <c r="AE761"/>
      <c r="AF761"/>
      <c r="AG761"/>
      <c r="AH761"/>
      <c r="AI761"/>
      <c r="AJ761"/>
      <c r="AK761"/>
      <c r="AL761"/>
      <c r="AM761"/>
      <c r="AN761"/>
    </row>
    <row r="762" spans="13:40" x14ac:dyDescent="0.4">
      <c r="M762"/>
      <c r="N762" s="1"/>
      <c r="O762" s="1"/>
      <c r="P762" s="1"/>
      <c r="Q762"/>
      <c r="R762"/>
      <c r="S762"/>
      <c r="T762"/>
      <c r="U762"/>
      <c r="V762"/>
      <c r="W762"/>
      <c r="X762"/>
      <c r="Y762"/>
      <c r="Z762"/>
      <c r="AA762"/>
      <c r="AB762"/>
      <c r="AC762"/>
      <c r="AD762"/>
      <c r="AE762"/>
      <c r="AF762"/>
      <c r="AG762"/>
      <c r="AH762"/>
      <c r="AI762"/>
      <c r="AJ762"/>
      <c r="AK762"/>
      <c r="AL762"/>
      <c r="AM762"/>
      <c r="AN762"/>
    </row>
    <row r="763" spans="13:40" x14ac:dyDescent="0.4">
      <c r="M763"/>
      <c r="N763" s="1"/>
      <c r="O763" s="1"/>
      <c r="P763" s="1"/>
      <c r="Q763"/>
      <c r="R763"/>
      <c r="S763"/>
      <c r="T763"/>
      <c r="U763"/>
      <c r="V763"/>
      <c r="W763"/>
      <c r="X763"/>
      <c r="Y763"/>
      <c r="Z763"/>
      <c r="AA763"/>
      <c r="AB763"/>
      <c r="AC763"/>
      <c r="AD763"/>
      <c r="AE763"/>
      <c r="AF763"/>
      <c r="AG763"/>
      <c r="AH763"/>
      <c r="AI763"/>
      <c r="AJ763"/>
      <c r="AK763"/>
      <c r="AL763"/>
      <c r="AM763"/>
      <c r="AN763"/>
    </row>
    <row r="764" spans="13:40" x14ac:dyDescent="0.4">
      <c r="M764"/>
      <c r="N764" s="1"/>
      <c r="O764" s="1"/>
      <c r="P764" s="1"/>
      <c r="Q764"/>
      <c r="R764"/>
      <c r="S764"/>
      <c r="T764"/>
      <c r="U764"/>
      <c r="V764"/>
      <c r="W764"/>
      <c r="X764"/>
      <c r="Y764"/>
      <c r="Z764"/>
      <c r="AA764"/>
      <c r="AB764"/>
      <c r="AC764"/>
      <c r="AD764"/>
      <c r="AE764"/>
      <c r="AF764"/>
      <c r="AG764"/>
      <c r="AH764"/>
      <c r="AI764"/>
      <c r="AJ764"/>
      <c r="AK764"/>
      <c r="AL764"/>
      <c r="AM764"/>
      <c r="AN764"/>
    </row>
    <row r="765" spans="13:40" x14ac:dyDescent="0.4">
      <c r="M765"/>
      <c r="N765" s="1"/>
      <c r="O765" s="1"/>
      <c r="P765" s="1"/>
      <c r="Q765"/>
      <c r="R765"/>
      <c r="S765"/>
      <c r="T765"/>
      <c r="U765"/>
      <c r="V765"/>
      <c r="W765"/>
      <c r="X765"/>
      <c r="Y765"/>
      <c r="Z765"/>
      <c r="AA765"/>
      <c r="AB765"/>
      <c r="AC765"/>
      <c r="AD765"/>
      <c r="AE765"/>
      <c r="AF765"/>
      <c r="AG765"/>
      <c r="AH765"/>
      <c r="AI765"/>
      <c r="AJ765"/>
      <c r="AK765"/>
      <c r="AL765"/>
      <c r="AM765"/>
      <c r="AN765"/>
    </row>
    <row r="766" spans="13:40" x14ac:dyDescent="0.4">
      <c r="M766"/>
      <c r="N766" s="1"/>
      <c r="O766" s="1"/>
      <c r="P766" s="1"/>
      <c r="Q766"/>
      <c r="R766"/>
      <c r="S766"/>
      <c r="T766"/>
      <c r="U766"/>
      <c r="V766"/>
      <c r="W766"/>
      <c r="X766"/>
      <c r="Y766"/>
      <c r="Z766"/>
      <c r="AA766"/>
      <c r="AB766"/>
      <c r="AC766"/>
      <c r="AD766"/>
      <c r="AE766"/>
      <c r="AF766"/>
      <c r="AG766"/>
      <c r="AH766"/>
      <c r="AI766"/>
      <c r="AJ766"/>
      <c r="AK766"/>
      <c r="AL766"/>
      <c r="AM766"/>
      <c r="AN766"/>
    </row>
    <row r="767" spans="13:40" x14ac:dyDescent="0.4">
      <c r="M767"/>
      <c r="N767" s="1"/>
      <c r="O767" s="1"/>
      <c r="P767" s="1"/>
      <c r="Q767"/>
      <c r="R767"/>
      <c r="S767"/>
      <c r="T767"/>
      <c r="U767"/>
      <c r="V767"/>
      <c r="W767"/>
      <c r="X767"/>
      <c r="Y767"/>
      <c r="Z767"/>
      <c r="AA767"/>
      <c r="AB767"/>
      <c r="AC767"/>
      <c r="AD767"/>
      <c r="AE767"/>
      <c r="AF767"/>
      <c r="AG767"/>
      <c r="AH767"/>
      <c r="AI767"/>
      <c r="AJ767"/>
      <c r="AK767"/>
      <c r="AL767"/>
      <c r="AM767"/>
      <c r="AN767"/>
    </row>
    <row r="768" spans="13:40" x14ac:dyDescent="0.4">
      <c r="M768"/>
      <c r="N768" s="1"/>
      <c r="O768" s="1"/>
      <c r="P768" s="1"/>
      <c r="Q768"/>
      <c r="R768"/>
      <c r="S768"/>
      <c r="T768"/>
      <c r="U768"/>
      <c r="V768"/>
      <c r="W768"/>
      <c r="X768"/>
      <c r="Y768"/>
      <c r="Z768"/>
      <c r="AA768"/>
      <c r="AB768"/>
      <c r="AC768"/>
      <c r="AD768"/>
      <c r="AE768"/>
      <c r="AF768"/>
      <c r="AG768"/>
      <c r="AH768"/>
      <c r="AI768"/>
      <c r="AJ768"/>
      <c r="AK768"/>
      <c r="AL768"/>
      <c r="AM768"/>
      <c r="AN768"/>
    </row>
    <row r="769" spans="13:40" x14ac:dyDescent="0.4">
      <c r="M769"/>
      <c r="N769" s="1"/>
      <c r="O769" s="1"/>
      <c r="P769" s="1"/>
      <c r="Q769"/>
      <c r="R769"/>
      <c r="S769"/>
      <c r="T769"/>
      <c r="U769"/>
      <c r="V769"/>
      <c r="W769"/>
      <c r="X769"/>
      <c r="Y769"/>
      <c r="Z769"/>
      <c r="AA769"/>
      <c r="AB769"/>
      <c r="AC769"/>
      <c r="AD769"/>
      <c r="AE769"/>
      <c r="AF769"/>
      <c r="AG769"/>
      <c r="AH769"/>
      <c r="AI769"/>
      <c r="AJ769"/>
      <c r="AK769"/>
      <c r="AL769"/>
      <c r="AM769"/>
      <c r="AN769"/>
    </row>
    <row r="770" spans="13:40" x14ac:dyDescent="0.4">
      <c r="M770"/>
      <c r="N770" s="1"/>
      <c r="O770" s="1"/>
      <c r="P770" s="1"/>
      <c r="Q770"/>
      <c r="R770"/>
      <c r="S770"/>
      <c r="T770"/>
      <c r="U770"/>
      <c r="V770"/>
      <c r="W770"/>
      <c r="X770"/>
      <c r="Y770"/>
      <c r="Z770"/>
      <c r="AA770"/>
      <c r="AB770"/>
      <c r="AC770"/>
      <c r="AD770"/>
      <c r="AE770"/>
      <c r="AF770"/>
      <c r="AG770"/>
      <c r="AH770"/>
      <c r="AI770"/>
      <c r="AJ770"/>
      <c r="AK770"/>
      <c r="AL770"/>
      <c r="AM770"/>
      <c r="AN770"/>
    </row>
    <row r="771" spans="13:40" x14ac:dyDescent="0.4">
      <c r="M771"/>
      <c r="N771" s="1"/>
      <c r="O771" s="1"/>
      <c r="P771" s="1"/>
      <c r="Q771"/>
      <c r="R771"/>
      <c r="S771"/>
      <c r="T771"/>
      <c r="U771"/>
      <c r="V771"/>
      <c r="W771"/>
      <c r="X771"/>
      <c r="Y771"/>
      <c r="Z771"/>
      <c r="AA771"/>
      <c r="AB771"/>
      <c r="AC771"/>
      <c r="AD771"/>
      <c r="AE771"/>
      <c r="AF771"/>
      <c r="AG771"/>
      <c r="AH771"/>
      <c r="AI771"/>
      <c r="AJ771"/>
      <c r="AK771"/>
      <c r="AL771"/>
      <c r="AM771"/>
      <c r="AN771"/>
    </row>
    <row r="772" spans="13:40" x14ac:dyDescent="0.4">
      <c r="M772"/>
      <c r="N772" s="1"/>
      <c r="O772" s="1"/>
      <c r="P772" s="1"/>
      <c r="Q772"/>
      <c r="R772"/>
      <c r="S772"/>
      <c r="T772"/>
      <c r="U772"/>
      <c r="V772"/>
      <c r="W772"/>
      <c r="X772"/>
      <c r="Y772"/>
      <c r="Z772"/>
      <c r="AA772"/>
      <c r="AB772"/>
      <c r="AC772"/>
      <c r="AD772"/>
      <c r="AE772"/>
      <c r="AF772"/>
      <c r="AG772"/>
      <c r="AH772"/>
      <c r="AI772"/>
      <c r="AJ772"/>
      <c r="AK772"/>
      <c r="AL772"/>
      <c r="AM772"/>
      <c r="AN772"/>
    </row>
    <row r="773" spans="13:40" x14ac:dyDescent="0.4">
      <c r="M773"/>
      <c r="N773" s="1"/>
      <c r="O773" s="1"/>
      <c r="P773" s="1"/>
      <c r="Q773"/>
      <c r="R773"/>
      <c r="S773"/>
      <c r="T773"/>
      <c r="U773"/>
      <c r="V773"/>
      <c r="W773"/>
      <c r="X773"/>
      <c r="Y773"/>
      <c r="Z773"/>
      <c r="AA773"/>
      <c r="AB773"/>
      <c r="AC773"/>
      <c r="AD773"/>
      <c r="AE773"/>
      <c r="AF773"/>
      <c r="AG773"/>
      <c r="AH773"/>
      <c r="AI773"/>
      <c r="AJ773"/>
      <c r="AK773"/>
      <c r="AL773"/>
      <c r="AM773"/>
      <c r="AN773"/>
    </row>
    <row r="774" spans="13:40" x14ac:dyDescent="0.4">
      <c r="M774"/>
      <c r="N774" s="1"/>
      <c r="O774" s="1"/>
      <c r="P774" s="1"/>
      <c r="Q774"/>
      <c r="R774"/>
      <c r="S774"/>
      <c r="T774"/>
      <c r="U774"/>
      <c r="V774"/>
      <c r="W774"/>
      <c r="X774"/>
      <c r="Y774"/>
      <c r="Z774"/>
      <c r="AA774"/>
      <c r="AB774"/>
      <c r="AC774"/>
      <c r="AD774"/>
      <c r="AE774"/>
      <c r="AF774"/>
      <c r="AG774"/>
      <c r="AH774"/>
      <c r="AI774"/>
      <c r="AJ774"/>
      <c r="AK774"/>
      <c r="AL774"/>
      <c r="AM774"/>
      <c r="AN774"/>
    </row>
    <row r="775" spans="13:40" x14ac:dyDescent="0.4">
      <c r="M775"/>
      <c r="N775" s="1"/>
      <c r="O775" s="1"/>
      <c r="P775" s="1"/>
      <c r="Q775"/>
      <c r="R775"/>
      <c r="S775"/>
      <c r="T775"/>
      <c r="U775"/>
      <c r="V775"/>
      <c r="W775"/>
      <c r="X775"/>
      <c r="Y775"/>
      <c r="Z775"/>
      <c r="AA775"/>
      <c r="AB775"/>
      <c r="AC775"/>
      <c r="AD775"/>
      <c r="AE775"/>
      <c r="AF775"/>
      <c r="AG775"/>
      <c r="AH775"/>
      <c r="AI775"/>
      <c r="AJ775"/>
      <c r="AK775"/>
      <c r="AL775"/>
      <c r="AM775"/>
      <c r="AN775"/>
    </row>
    <row r="776" spans="13:40" x14ac:dyDescent="0.4">
      <c r="M776"/>
      <c r="N776" s="1"/>
      <c r="O776" s="1"/>
      <c r="P776" s="1"/>
      <c r="Q776"/>
      <c r="R776"/>
      <c r="S776"/>
      <c r="T776"/>
      <c r="U776"/>
      <c r="V776"/>
      <c r="W776"/>
      <c r="X776"/>
      <c r="Y776"/>
      <c r="Z776"/>
      <c r="AA776"/>
      <c r="AB776"/>
      <c r="AC776"/>
      <c r="AD776"/>
      <c r="AE776"/>
      <c r="AF776"/>
      <c r="AG776"/>
      <c r="AH776"/>
      <c r="AI776"/>
      <c r="AJ776"/>
      <c r="AK776"/>
      <c r="AL776"/>
      <c r="AM776"/>
      <c r="AN776"/>
    </row>
    <row r="777" spans="13:40" x14ac:dyDescent="0.4">
      <c r="M777"/>
      <c r="N777" s="1"/>
      <c r="O777" s="1"/>
      <c r="P777" s="1"/>
      <c r="Q777"/>
      <c r="R777"/>
      <c r="S777"/>
      <c r="T777"/>
      <c r="U777"/>
      <c r="V777"/>
      <c r="W777"/>
      <c r="X777"/>
      <c r="Y777"/>
      <c r="Z777"/>
      <c r="AA777"/>
      <c r="AB777"/>
      <c r="AC777"/>
      <c r="AD777"/>
      <c r="AE777"/>
      <c r="AF777"/>
      <c r="AG777"/>
      <c r="AH777"/>
      <c r="AI777"/>
      <c r="AJ777"/>
      <c r="AK777"/>
      <c r="AL777"/>
      <c r="AM777"/>
      <c r="AN777"/>
    </row>
    <row r="778" spans="13:40" x14ac:dyDescent="0.4">
      <c r="M778"/>
      <c r="N778" s="1"/>
      <c r="O778" s="1"/>
      <c r="P778" s="1"/>
      <c r="Q778"/>
      <c r="R778"/>
      <c r="S778"/>
      <c r="T778"/>
      <c r="U778"/>
      <c r="V778"/>
      <c r="W778"/>
      <c r="X778"/>
      <c r="Y778"/>
      <c r="Z778"/>
      <c r="AA778"/>
      <c r="AB778"/>
      <c r="AC778"/>
      <c r="AD778"/>
      <c r="AE778"/>
      <c r="AF778"/>
      <c r="AG778"/>
      <c r="AH778"/>
      <c r="AI778"/>
      <c r="AJ778"/>
      <c r="AK778"/>
      <c r="AL778"/>
      <c r="AM778"/>
      <c r="AN778"/>
    </row>
    <row r="779" spans="13:40" x14ac:dyDescent="0.4">
      <c r="M779"/>
      <c r="N779" s="1"/>
      <c r="O779" s="1"/>
      <c r="P779" s="1"/>
      <c r="Q779"/>
      <c r="R779"/>
      <c r="S779"/>
      <c r="T779"/>
      <c r="U779"/>
      <c r="V779"/>
      <c r="W779"/>
      <c r="X779"/>
      <c r="Y779"/>
      <c r="Z779"/>
      <c r="AA779"/>
      <c r="AB779"/>
      <c r="AC779"/>
      <c r="AD779"/>
      <c r="AE779"/>
      <c r="AF779"/>
      <c r="AG779"/>
      <c r="AH779"/>
      <c r="AI779"/>
      <c r="AJ779"/>
      <c r="AK779"/>
      <c r="AL779"/>
      <c r="AM779"/>
      <c r="AN779"/>
    </row>
    <row r="780" spans="13:40" x14ac:dyDescent="0.4">
      <c r="M780"/>
      <c r="N780" s="1"/>
      <c r="O780" s="1"/>
      <c r="P780" s="1"/>
      <c r="Q780"/>
      <c r="R780"/>
      <c r="S780"/>
      <c r="T780"/>
      <c r="U780"/>
      <c r="V780"/>
      <c r="W780"/>
      <c r="X780"/>
      <c r="Y780"/>
      <c r="Z780"/>
      <c r="AA780"/>
      <c r="AB780"/>
      <c r="AC780"/>
      <c r="AD780"/>
      <c r="AE780"/>
      <c r="AF780"/>
      <c r="AG780"/>
      <c r="AH780"/>
      <c r="AI780"/>
      <c r="AJ780"/>
      <c r="AK780"/>
      <c r="AL780"/>
      <c r="AM780"/>
      <c r="AN780"/>
    </row>
    <row r="781" spans="13:40" x14ac:dyDescent="0.4">
      <c r="M781"/>
      <c r="N781" s="1"/>
      <c r="O781" s="1"/>
      <c r="P781" s="1"/>
      <c r="Q781"/>
      <c r="R781"/>
      <c r="S781"/>
      <c r="T781"/>
      <c r="U781"/>
      <c r="V781"/>
      <c r="W781"/>
      <c r="X781"/>
      <c r="Y781"/>
      <c r="Z781"/>
      <c r="AA781"/>
      <c r="AB781"/>
      <c r="AC781"/>
      <c r="AD781"/>
      <c r="AE781"/>
      <c r="AF781"/>
      <c r="AG781"/>
      <c r="AH781"/>
      <c r="AI781"/>
      <c r="AJ781"/>
      <c r="AK781"/>
      <c r="AL781"/>
      <c r="AM781"/>
      <c r="AN781"/>
    </row>
    <row r="782" spans="13:40" x14ac:dyDescent="0.4">
      <c r="M782"/>
      <c r="N782" s="1"/>
      <c r="O782" s="1"/>
      <c r="P782" s="1"/>
      <c r="Q782"/>
      <c r="R782"/>
      <c r="S782"/>
      <c r="T782"/>
      <c r="U782"/>
      <c r="V782"/>
      <c r="W782"/>
      <c r="X782"/>
      <c r="Y782"/>
      <c r="Z782"/>
      <c r="AA782"/>
      <c r="AB782"/>
      <c r="AC782"/>
      <c r="AD782"/>
      <c r="AE782"/>
      <c r="AF782"/>
      <c r="AG782"/>
      <c r="AH782"/>
      <c r="AI782"/>
      <c r="AJ782"/>
      <c r="AK782"/>
      <c r="AL782"/>
      <c r="AM782"/>
      <c r="AN782"/>
    </row>
    <row r="783" spans="13:40" x14ac:dyDescent="0.4">
      <c r="M783"/>
      <c r="N783" s="1"/>
      <c r="O783" s="1"/>
      <c r="P783" s="1"/>
      <c r="Q783"/>
      <c r="R783"/>
      <c r="S783"/>
      <c r="T783"/>
      <c r="U783"/>
      <c r="V783"/>
      <c r="W783"/>
      <c r="X783"/>
      <c r="Y783"/>
      <c r="Z783"/>
      <c r="AA783"/>
      <c r="AB783"/>
      <c r="AC783"/>
      <c r="AD783"/>
      <c r="AE783"/>
      <c r="AF783"/>
      <c r="AG783"/>
      <c r="AH783"/>
      <c r="AI783"/>
      <c r="AJ783"/>
      <c r="AK783"/>
      <c r="AL783"/>
      <c r="AM783"/>
      <c r="AN783"/>
    </row>
    <row r="784" spans="13:40" x14ac:dyDescent="0.4">
      <c r="M784"/>
      <c r="N784" s="1"/>
      <c r="O784" s="1"/>
      <c r="P784" s="1"/>
      <c r="Q784"/>
      <c r="R784"/>
      <c r="S784"/>
      <c r="T784"/>
      <c r="U784"/>
      <c r="V784"/>
      <c r="W784"/>
      <c r="X784"/>
      <c r="Y784"/>
      <c r="Z784"/>
      <c r="AA784"/>
      <c r="AB784"/>
      <c r="AC784"/>
      <c r="AD784"/>
      <c r="AE784"/>
      <c r="AF784"/>
      <c r="AG784"/>
      <c r="AH784"/>
      <c r="AI784"/>
      <c r="AJ784"/>
      <c r="AK784"/>
      <c r="AL784"/>
      <c r="AM784"/>
      <c r="AN784"/>
    </row>
    <row r="785" spans="13:40" x14ac:dyDescent="0.4">
      <c r="M785"/>
      <c r="N785" s="1"/>
      <c r="O785" s="1"/>
      <c r="P785" s="1"/>
      <c r="Q785"/>
      <c r="R785"/>
      <c r="S785"/>
      <c r="T785"/>
      <c r="U785"/>
      <c r="V785"/>
      <c r="W785"/>
      <c r="X785"/>
      <c r="Y785"/>
      <c r="Z785"/>
      <c r="AA785"/>
      <c r="AB785"/>
      <c r="AC785"/>
      <c r="AD785"/>
      <c r="AE785"/>
      <c r="AF785"/>
      <c r="AG785"/>
      <c r="AH785"/>
      <c r="AI785"/>
      <c r="AJ785"/>
      <c r="AK785"/>
      <c r="AL785"/>
      <c r="AM785"/>
      <c r="AN785"/>
    </row>
    <row r="786" spans="13:40" x14ac:dyDescent="0.4">
      <c r="M786"/>
      <c r="N786" s="1"/>
      <c r="O786" s="1"/>
      <c r="P786" s="1"/>
      <c r="Q786"/>
      <c r="R786"/>
      <c r="S786"/>
      <c r="T786"/>
      <c r="U786"/>
      <c r="V786"/>
      <c r="W786"/>
      <c r="X786"/>
      <c r="Y786"/>
      <c r="Z786"/>
      <c r="AA786"/>
      <c r="AB786"/>
      <c r="AC786"/>
      <c r="AD786"/>
      <c r="AE786"/>
      <c r="AF786"/>
      <c r="AG786"/>
      <c r="AH786"/>
      <c r="AI786"/>
      <c r="AJ786"/>
      <c r="AK786"/>
      <c r="AL786"/>
      <c r="AM786"/>
      <c r="AN786"/>
    </row>
    <row r="787" spans="13:40" x14ac:dyDescent="0.4">
      <c r="M787"/>
      <c r="N787" s="1"/>
      <c r="O787" s="1"/>
      <c r="P787" s="1"/>
      <c r="Q787"/>
      <c r="R787"/>
      <c r="S787"/>
      <c r="T787"/>
      <c r="U787"/>
      <c r="V787"/>
      <c r="W787"/>
      <c r="X787"/>
      <c r="Y787"/>
      <c r="Z787"/>
      <c r="AA787"/>
      <c r="AB787"/>
      <c r="AC787"/>
      <c r="AD787"/>
      <c r="AE787"/>
      <c r="AF787"/>
      <c r="AG787"/>
      <c r="AH787"/>
      <c r="AI787"/>
      <c r="AJ787"/>
      <c r="AK787"/>
      <c r="AL787"/>
      <c r="AM787"/>
      <c r="AN787"/>
    </row>
    <row r="788" spans="13:40" x14ac:dyDescent="0.4">
      <c r="M788"/>
      <c r="N788" s="1"/>
      <c r="O788" s="1"/>
      <c r="P788" s="1"/>
      <c r="Q788"/>
      <c r="R788"/>
      <c r="S788"/>
      <c r="T788"/>
      <c r="U788"/>
      <c r="V788"/>
      <c r="W788"/>
      <c r="X788"/>
      <c r="Y788"/>
      <c r="Z788"/>
      <c r="AA788"/>
      <c r="AB788"/>
      <c r="AC788"/>
      <c r="AD788"/>
      <c r="AE788"/>
      <c r="AF788"/>
      <c r="AG788"/>
      <c r="AH788"/>
      <c r="AI788"/>
      <c r="AJ788"/>
      <c r="AK788"/>
      <c r="AL788"/>
      <c r="AM788"/>
      <c r="AN788"/>
    </row>
    <row r="789" spans="13:40" x14ac:dyDescent="0.4">
      <c r="M789"/>
      <c r="N789" s="1"/>
      <c r="O789" s="1"/>
      <c r="P789" s="1"/>
      <c r="Q789"/>
      <c r="R789"/>
      <c r="S789"/>
      <c r="T789"/>
      <c r="U789"/>
      <c r="V789"/>
      <c r="W789"/>
      <c r="X789"/>
      <c r="Y789"/>
      <c r="Z789"/>
      <c r="AA789"/>
      <c r="AB789"/>
      <c r="AC789"/>
      <c r="AD789"/>
      <c r="AE789"/>
      <c r="AF789"/>
      <c r="AG789"/>
      <c r="AH789"/>
      <c r="AI789"/>
      <c r="AJ789"/>
      <c r="AK789"/>
      <c r="AL789"/>
      <c r="AM789"/>
      <c r="AN789"/>
    </row>
    <row r="790" spans="13:40" x14ac:dyDescent="0.4">
      <c r="M790"/>
      <c r="N790" s="1"/>
      <c r="O790" s="1"/>
      <c r="P790" s="1"/>
      <c r="Q790"/>
      <c r="R790"/>
      <c r="S790"/>
      <c r="T790"/>
      <c r="U790"/>
      <c r="V790"/>
      <c r="W790"/>
      <c r="X790"/>
      <c r="Y790"/>
      <c r="Z790"/>
      <c r="AA790"/>
      <c r="AB790"/>
      <c r="AC790"/>
      <c r="AD790"/>
      <c r="AE790"/>
      <c r="AF790"/>
      <c r="AG790"/>
      <c r="AH790"/>
      <c r="AI790"/>
      <c r="AJ790"/>
      <c r="AK790"/>
      <c r="AL790"/>
      <c r="AM790"/>
      <c r="AN790"/>
    </row>
    <row r="791" spans="13:40" x14ac:dyDescent="0.4">
      <c r="M791"/>
      <c r="N791" s="1"/>
      <c r="O791" s="1"/>
      <c r="P791" s="1"/>
      <c r="Q791"/>
      <c r="R791"/>
      <c r="S791"/>
      <c r="T791"/>
      <c r="U791"/>
      <c r="V791"/>
      <c r="W791"/>
      <c r="X791"/>
      <c r="Y791"/>
      <c r="Z791"/>
      <c r="AA791"/>
      <c r="AB791"/>
      <c r="AC791"/>
      <c r="AD791"/>
      <c r="AE791"/>
      <c r="AF791"/>
      <c r="AG791"/>
      <c r="AH791"/>
      <c r="AI791"/>
      <c r="AJ791"/>
      <c r="AK791"/>
      <c r="AL791"/>
      <c r="AM791"/>
      <c r="AN791"/>
    </row>
    <row r="792" spans="13:40" x14ac:dyDescent="0.4">
      <c r="M792"/>
      <c r="N792" s="1"/>
      <c r="O792" s="1"/>
      <c r="P792" s="1"/>
      <c r="Q792"/>
      <c r="R792"/>
      <c r="S792"/>
      <c r="T792"/>
      <c r="U792"/>
      <c r="V792"/>
      <c r="W792"/>
      <c r="X792"/>
      <c r="Y792"/>
      <c r="Z792"/>
      <c r="AA792"/>
      <c r="AB792"/>
      <c r="AC792"/>
      <c r="AD792"/>
      <c r="AE792"/>
      <c r="AF792"/>
      <c r="AG792"/>
      <c r="AH792"/>
      <c r="AI792"/>
      <c r="AJ792"/>
      <c r="AK792"/>
      <c r="AL792"/>
      <c r="AM792"/>
      <c r="AN792"/>
    </row>
    <row r="793" spans="13:40" x14ac:dyDescent="0.4">
      <c r="M793"/>
      <c r="N793" s="1"/>
      <c r="O793" s="1"/>
      <c r="P793" s="1"/>
      <c r="Q793"/>
      <c r="R793"/>
      <c r="S793"/>
      <c r="T793"/>
      <c r="U793"/>
      <c r="V793"/>
      <c r="W793"/>
      <c r="X793"/>
      <c r="Y793"/>
      <c r="Z793"/>
      <c r="AA793"/>
      <c r="AB793"/>
      <c r="AC793"/>
      <c r="AD793"/>
      <c r="AE793"/>
      <c r="AF793"/>
      <c r="AG793"/>
      <c r="AH793"/>
      <c r="AI793"/>
      <c r="AJ793"/>
      <c r="AK793"/>
      <c r="AL793"/>
      <c r="AM793"/>
      <c r="AN793"/>
    </row>
    <row r="794" spans="13:40" x14ac:dyDescent="0.4">
      <c r="M794"/>
      <c r="N794" s="1"/>
      <c r="O794" s="1"/>
      <c r="P794" s="1"/>
      <c r="Q794"/>
      <c r="R794"/>
      <c r="S794"/>
      <c r="T794"/>
      <c r="U794"/>
      <c r="V794"/>
      <c r="W794"/>
      <c r="X794"/>
      <c r="Y794"/>
      <c r="Z794"/>
      <c r="AA794"/>
      <c r="AB794"/>
      <c r="AC794"/>
      <c r="AD794"/>
      <c r="AE794"/>
      <c r="AF794"/>
      <c r="AG794"/>
      <c r="AH794"/>
      <c r="AI794"/>
      <c r="AJ794"/>
      <c r="AK794"/>
      <c r="AL794"/>
      <c r="AM794"/>
      <c r="AN794"/>
    </row>
    <row r="795" spans="13:40" x14ac:dyDescent="0.4">
      <c r="M795"/>
      <c r="N795" s="1"/>
      <c r="O795" s="1"/>
      <c r="P795" s="1"/>
      <c r="Q795"/>
      <c r="R795"/>
      <c r="S795"/>
      <c r="T795"/>
      <c r="U795"/>
      <c r="V795"/>
      <c r="W795"/>
      <c r="X795"/>
      <c r="Y795"/>
      <c r="Z795"/>
      <c r="AA795"/>
      <c r="AB795"/>
      <c r="AC795"/>
      <c r="AD795"/>
      <c r="AE795"/>
      <c r="AF795"/>
      <c r="AG795"/>
      <c r="AH795"/>
      <c r="AI795"/>
      <c r="AJ795"/>
      <c r="AK795"/>
      <c r="AL795"/>
      <c r="AM795"/>
      <c r="AN795"/>
    </row>
    <row r="796" spans="13:40" x14ac:dyDescent="0.4">
      <c r="M796"/>
      <c r="N796" s="1"/>
      <c r="O796" s="1"/>
      <c r="P796" s="1"/>
      <c r="Q796"/>
      <c r="R796"/>
      <c r="S796"/>
      <c r="T796"/>
      <c r="U796"/>
      <c r="V796"/>
      <c r="W796"/>
      <c r="X796"/>
      <c r="Y796"/>
      <c r="Z796"/>
      <c r="AA796"/>
      <c r="AB796"/>
      <c r="AC796"/>
      <c r="AD796"/>
      <c r="AE796"/>
      <c r="AF796"/>
      <c r="AG796"/>
      <c r="AH796"/>
      <c r="AI796"/>
      <c r="AJ796"/>
      <c r="AK796"/>
      <c r="AL796"/>
      <c r="AM796"/>
      <c r="AN796"/>
    </row>
    <row r="797" spans="13:40" x14ac:dyDescent="0.4">
      <c r="M797"/>
      <c r="N797" s="1"/>
      <c r="O797" s="1"/>
      <c r="P797" s="1"/>
      <c r="Q797"/>
      <c r="R797"/>
      <c r="S797"/>
      <c r="T797"/>
      <c r="U797"/>
      <c r="V797"/>
      <c r="W797"/>
      <c r="X797"/>
      <c r="Y797"/>
      <c r="Z797"/>
      <c r="AA797"/>
      <c r="AB797"/>
      <c r="AC797"/>
      <c r="AD797"/>
      <c r="AE797"/>
      <c r="AF797"/>
      <c r="AG797"/>
      <c r="AH797"/>
      <c r="AI797"/>
      <c r="AJ797"/>
      <c r="AK797"/>
      <c r="AL797"/>
      <c r="AM797"/>
      <c r="AN797"/>
    </row>
    <row r="798" spans="13:40" x14ac:dyDescent="0.4">
      <c r="M798"/>
      <c r="N798" s="1"/>
      <c r="O798" s="1"/>
      <c r="P798" s="1"/>
      <c r="Q798"/>
      <c r="R798"/>
      <c r="S798"/>
      <c r="T798"/>
      <c r="U798"/>
      <c r="V798"/>
      <c r="W798"/>
      <c r="X798"/>
      <c r="Y798"/>
      <c r="Z798"/>
      <c r="AA798"/>
      <c r="AB798"/>
      <c r="AC798"/>
      <c r="AD798"/>
      <c r="AE798"/>
      <c r="AF798"/>
      <c r="AG798"/>
      <c r="AH798"/>
      <c r="AI798"/>
      <c r="AJ798"/>
      <c r="AK798"/>
      <c r="AL798"/>
      <c r="AM798"/>
      <c r="AN798"/>
    </row>
    <row r="799" spans="13:40" x14ac:dyDescent="0.4">
      <c r="M799"/>
      <c r="N799" s="1"/>
      <c r="O799" s="1"/>
      <c r="P799" s="1"/>
      <c r="Q799"/>
      <c r="R799"/>
      <c r="S799"/>
      <c r="T799"/>
      <c r="U799"/>
      <c r="V799"/>
      <c r="W799"/>
      <c r="X799"/>
      <c r="Y799"/>
      <c r="Z799"/>
      <c r="AA799"/>
      <c r="AB799"/>
      <c r="AC799"/>
      <c r="AD799"/>
      <c r="AE799"/>
      <c r="AF799"/>
      <c r="AG799"/>
      <c r="AH799"/>
      <c r="AI799"/>
      <c r="AJ799"/>
      <c r="AK799"/>
      <c r="AL799"/>
      <c r="AM799"/>
      <c r="AN799"/>
    </row>
    <row r="800" spans="13:40" x14ac:dyDescent="0.4">
      <c r="M800"/>
      <c r="N800" s="1"/>
      <c r="O800" s="1"/>
      <c r="P800" s="1"/>
      <c r="Q800"/>
      <c r="R800"/>
      <c r="S800"/>
      <c r="T800"/>
      <c r="U800"/>
      <c r="V800"/>
      <c r="W800"/>
      <c r="X800"/>
      <c r="Y800"/>
      <c r="Z800"/>
      <c r="AA800"/>
      <c r="AB800"/>
      <c r="AC800"/>
      <c r="AD800"/>
      <c r="AE800"/>
      <c r="AF800"/>
      <c r="AG800"/>
      <c r="AH800"/>
      <c r="AI800"/>
      <c r="AJ800"/>
      <c r="AK800"/>
      <c r="AL800"/>
      <c r="AM800"/>
      <c r="AN800"/>
    </row>
    <row r="801" spans="13:40" x14ac:dyDescent="0.4">
      <c r="M801"/>
      <c r="N801" s="1"/>
      <c r="O801" s="1"/>
      <c r="P801" s="1"/>
      <c r="Q801"/>
      <c r="R801"/>
      <c r="S801"/>
      <c r="T801"/>
      <c r="U801"/>
      <c r="V801"/>
      <c r="W801"/>
      <c r="X801"/>
      <c r="Y801"/>
      <c r="Z801"/>
      <c r="AA801"/>
      <c r="AB801"/>
      <c r="AC801"/>
      <c r="AD801"/>
      <c r="AE801"/>
      <c r="AF801"/>
      <c r="AG801"/>
      <c r="AH801"/>
      <c r="AI801"/>
      <c r="AJ801"/>
      <c r="AK801"/>
      <c r="AL801"/>
      <c r="AM801"/>
      <c r="AN801"/>
    </row>
    <row r="802" spans="13:40" x14ac:dyDescent="0.4">
      <c r="M802"/>
      <c r="N802" s="1"/>
      <c r="O802" s="1"/>
      <c r="P802" s="1"/>
      <c r="Q802"/>
      <c r="R802"/>
      <c r="S802"/>
      <c r="T802"/>
      <c r="U802"/>
      <c r="V802"/>
      <c r="W802"/>
      <c r="X802"/>
      <c r="Y802"/>
      <c r="Z802"/>
      <c r="AA802"/>
      <c r="AB802"/>
      <c r="AC802"/>
      <c r="AD802"/>
      <c r="AE802"/>
      <c r="AF802"/>
      <c r="AG802"/>
      <c r="AH802"/>
      <c r="AI802"/>
      <c r="AJ802"/>
      <c r="AK802"/>
      <c r="AL802"/>
      <c r="AM802"/>
      <c r="AN802"/>
    </row>
    <row r="803" spans="13:40" x14ac:dyDescent="0.4">
      <c r="M803"/>
      <c r="N803" s="1"/>
      <c r="O803" s="1"/>
      <c r="P803" s="1"/>
      <c r="Q803"/>
      <c r="R803"/>
      <c r="S803"/>
      <c r="T803"/>
      <c r="U803"/>
      <c r="V803"/>
      <c r="W803"/>
      <c r="X803"/>
      <c r="Y803"/>
      <c r="Z803"/>
      <c r="AA803"/>
      <c r="AB803"/>
      <c r="AC803"/>
      <c r="AD803"/>
      <c r="AE803"/>
      <c r="AF803"/>
      <c r="AG803"/>
      <c r="AH803"/>
      <c r="AI803"/>
      <c r="AJ803"/>
      <c r="AK803"/>
      <c r="AL803"/>
      <c r="AM803"/>
      <c r="AN803"/>
    </row>
    <row r="804" spans="13:40" x14ac:dyDescent="0.4">
      <c r="M804"/>
      <c r="N804" s="1"/>
      <c r="O804" s="1"/>
      <c r="P804" s="1"/>
      <c r="Q804"/>
      <c r="R804"/>
      <c r="S804"/>
      <c r="T804"/>
      <c r="U804"/>
      <c r="V804"/>
      <c r="W804"/>
      <c r="X804"/>
      <c r="Y804"/>
      <c r="Z804"/>
      <c r="AA804"/>
      <c r="AB804"/>
      <c r="AC804"/>
      <c r="AD804"/>
      <c r="AE804"/>
      <c r="AF804"/>
      <c r="AG804"/>
      <c r="AH804"/>
      <c r="AI804"/>
      <c r="AJ804"/>
      <c r="AK804"/>
      <c r="AL804"/>
      <c r="AM804"/>
      <c r="AN804"/>
    </row>
    <row r="805" spans="13:40" x14ac:dyDescent="0.4">
      <c r="M805"/>
      <c r="N805" s="1"/>
      <c r="O805" s="1"/>
      <c r="P805" s="1"/>
      <c r="Q805"/>
      <c r="R805"/>
      <c r="S805"/>
      <c r="T805"/>
      <c r="U805"/>
      <c r="V805"/>
      <c r="W805"/>
      <c r="X805"/>
      <c r="Y805"/>
      <c r="Z805"/>
      <c r="AA805"/>
      <c r="AB805"/>
      <c r="AC805"/>
      <c r="AD805"/>
      <c r="AE805"/>
      <c r="AF805"/>
      <c r="AG805"/>
      <c r="AH805"/>
      <c r="AI805"/>
      <c r="AJ805"/>
      <c r="AK805"/>
      <c r="AL805"/>
      <c r="AM805"/>
      <c r="AN805"/>
    </row>
    <row r="806" spans="13:40" x14ac:dyDescent="0.4">
      <c r="M806"/>
      <c r="N806" s="1"/>
      <c r="O806" s="1"/>
      <c r="P806" s="1"/>
      <c r="Q806"/>
      <c r="R806"/>
      <c r="S806"/>
      <c r="T806"/>
      <c r="U806"/>
      <c r="V806"/>
      <c r="W806"/>
      <c r="X806"/>
      <c r="Y806"/>
      <c r="Z806"/>
      <c r="AA806"/>
      <c r="AB806"/>
      <c r="AC806"/>
      <c r="AD806"/>
      <c r="AE806"/>
      <c r="AF806"/>
      <c r="AG806"/>
      <c r="AH806"/>
      <c r="AI806"/>
      <c r="AJ806"/>
      <c r="AK806"/>
      <c r="AL806"/>
      <c r="AM806"/>
      <c r="AN806"/>
    </row>
    <row r="807" spans="13:40" x14ac:dyDescent="0.4">
      <c r="M807"/>
      <c r="N807" s="1"/>
      <c r="O807" s="1"/>
      <c r="P807" s="1"/>
      <c r="Q807"/>
      <c r="R807"/>
      <c r="S807"/>
      <c r="T807"/>
      <c r="U807"/>
      <c r="V807"/>
      <c r="W807"/>
      <c r="X807"/>
      <c r="Y807"/>
      <c r="Z807"/>
      <c r="AA807"/>
      <c r="AB807"/>
      <c r="AC807"/>
      <c r="AD807"/>
      <c r="AE807"/>
      <c r="AF807"/>
      <c r="AG807"/>
      <c r="AH807"/>
      <c r="AI807"/>
      <c r="AJ807"/>
      <c r="AK807"/>
      <c r="AL807"/>
      <c r="AM807"/>
      <c r="AN807"/>
    </row>
    <row r="808" spans="13:40" x14ac:dyDescent="0.4">
      <c r="M808"/>
      <c r="N808" s="1"/>
      <c r="O808" s="1"/>
      <c r="P808" s="1"/>
      <c r="Q808"/>
      <c r="R808"/>
      <c r="S808"/>
      <c r="T808"/>
      <c r="U808"/>
      <c r="V808"/>
      <c r="W808"/>
      <c r="X808"/>
      <c r="Y808"/>
      <c r="Z808"/>
      <c r="AA808"/>
      <c r="AB808"/>
      <c r="AC808"/>
      <c r="AD808"/>
      <c r="AE808"/>
      <c r="AF808"/>
      <c r="AG808"/>
      <c r="AH808"/>
      <c r="AI808"/>
      <c r="AJ808"/>
      <c r="AK808"/>
      <c r="AL808"/>
      <c r="AM808"/>
      <c r="AN808"/>
    </row>
    <row r="809" spans="13:40" x14ac:dyDescent="0.4">
      <c r="M809"/>
      <c r="N809" s="1"/>
      <c r="O809" s="1"/>
      <c r="P809" s="1"/>
      <c r="Q809"/>
      <c r="R809"/>
      <c r="S809"/>
      <c r="T809"/>
      <c r="U809"/>
      <c r="V809"/>
      <c r="W809"/>
      <c r="X809"/>
      <c r="Y809"/>
      <c r="Z809"/>
      <c r="AA809"/>
      <c r="AB809"/>
      <c r="AC809"/>
      <c r="AD809"/>
      <c r="AE809"/>
      <c r="AF809"/>
      <c r="AG809"/>
      <c r="AH809"/>
      <c r="AI809"/>
      <c r="AJ809"/>
      <c r="AK809"/>
      <c r="AL809"/>
      <c r="AM809"/>
      <c r="AN809"/>
    </row>
    <row r="810" spans="13:40" x14ac:dyDescent="0.4">
      <c r="M810"/>
      <c r="N810" s="1"/>
      <c r="O810" s="1"/>
      <c r="P810" s="1"/>
      <c r="Q810"/>
      <c r="R810"/>
      <c r="S810"/>
      <c r="T810"/>
      <c r="U810"/>
      <c r="V810"/>
      <c r="W810"/>
      <c r="X810"/>
      <c r="Y810"/>
      <c r="Z810"/>
      <c r="AA810"/>
      <c r="AB810"/>
      <c r="AC810"/>
      <c r="AD810"/>
      <c r="AE810"/>
      <c r="AF810"/>
      <c r="AG810"/>
      <c r="AH810"/>
      <c r="AI810"/>
      <c r="AJ810"/>
      <c r="AK810"/>
      <c r="AL810"/>
      <c r="AM810"/>
      <c r="AN810"/>
    </row>
    <row r="811" spans="13:40" x14ac:dyDescent="0.4">
      <c r="M811"/>
      <c r="N811" s="1"/>
      <c r="O811" s="1"/>
      <c r="P811" s="1"/>
      <c r="Q811"/>
      <c r="R811"/>
      <c r="S811"/>
      <c r="T811"/>
      <c r="U811"/>
      <c r="V811"/>
      <c r="W811"/>
      <c r="X811"/>
      <c r="Y811"/>
      <c r="Z811"/>
      <c r="AA811"/>
      <c r="AB811"/>
      <c r="AC811"/>
      <c r="AD811"/>
      <c r="AE811"/>
      <c r="AF811"/>
      <c r="AG811"/>
      <c r="AH811"/>
      <c r="AI811"/>
      <c r="AJ811"/>
      <c r="AK811"/>
      <c r="AL811"/>
      <c r="AM811"/>
      <c r="AN811"/>
    </row>
    <row r="812" spans="13:40" x14ac:dyDescent="0.4">
      <c r="M812"/>
      <c r="N812" s="1"/>
      <c r="O812" s="1"/>
      <c r="P812" s="1"/>
      <c r="Q812"/>
      <c r="R812"/>
      <c r="S812"/>
      <c r="T812"/>
      <c r="U812"/>
      <c r="V812"/>
      <c r="W812"/>
      <c r="X812"/>
      <c r="Y812"/>
      <c r="Z812"/>
      <c r="AA812"/>
      <c r="AB812"/>
      <c r="AC812"/>
      <c r="AD812"/>
      <c r="AE812"/>
      <c r="AF812"/>
      <c r="AG812"/>
      <c r="AH812"/>
      <c r="AI812"/>
      <c r="AJ812"/>
      <c r="AK812"/>
      <c r="AL812"/>
      <c r="AM812"/>
      <c r="AN812"/>
    </row>
    <row r="813" spans="13:40" x14ac:dyDescent="0.4">
      <c r="M813"/>
      <c r="N813" s="1"/>
      <c r="O813" s="1"/>
      <c r="P813" s="1"/>
      <c r="Q813"/>
      <c r="R813"/>
      <c r="S813"/>
      <c r="T813"/>
      <c r="U813"/>
      <c r="V813"/>
      <c r="W813"/>
      <c r="X813"/>
      <c r="Y813"/>
      <c r="Z813"/>
      <c r="AA813"/>
      <c r="AB813"/>
      <c r="AC813"/>
      <c r="AD813"/>
      <c r="AE813"/>
      <c r="AF813"/>
      <c r="AG813"/>
      <c r="AH813"/>
      <c r="AI813"/>
      <c r="AJ813"/>
      <c r="AK813"/>
      <c r="AL813"/>
      <c r="AM813"/>
      <c r="AN813"/>
    </row>
    <row r="814" spans="13:40" x14ac:dyDescent="0.4">
      <c r="M814"/>
      <c r="N814" s="1"/>
      <c r="O814" s="1"/>
      <c r="P814" s="1"/>
      <c r="Q814"/>
      <c r="R814"/>
      <c r="S814"/>
      <c r="T814"/>
      <c r="U814"/>
      <c r="V814"/>
      <c r="W814"/>
      <c r="X814"/>
      <c r="Y814"/>
      <c r="Z814"/>
      <c r="AA814"/>
      <c r="AB814"/>
      <c r="AC814"/>
      <c r="AD814"/>
      <c r="AE814"/>
      <c r="AF814"/>
      <c r="AG814"/>
      <c r="AH814"/>
      <c r="AI814"/>
      <c r="AJ814"/>
      <c r="AK814"/>
      <c r="AL814"/>
      <c r="AM814"/>
      <c r="AN814"/>
    </row>
    <row r="815" spans="13:40" x14ac:dyDescent="0.4">
      <c r="M815"/>
      <c r="N815" s="1"/>
      <c r="O815" s="1"/>
      <c r="P815" s="1"/>
      <c r="Q815"/>
      <c r="R815"/>
      <c r="S815"/>
      <c r="T815"/>
      <c r="U815"/>
      <c r="V815"/>
      <c r="W815"/>
      <c r="X815"/>
      <c r="Y815"/>
      <c r="Z815"/>
      <c r="AA815"/>
      <c r="AB815"/>
      <c r="AC815"/>
      <c r="AD815"/>
      <c r="AE815"/>
      <c r="AF815"/>
      <c r="AG815"/>
      <c r="AH815"/>
      <c r="AI815"/>
      <c r="AJ815"/>
      <c r="AK815"/>
      <c r="AL815"/>
      <c r="AM815"/>
      <c r="AN815"/>
    </row>
    <row r="816" spans="13:40" x14ac:dyDescent="0.4">
      <c r="M816"/>
      <c r="N816" s="1"/>
      <c r="O816" s="1"/>
      <c r="P816" s="1"/>
      <c r="Q816"/>
      <c r="R816"/>
      <c r="S816"/>
      <c r="T816"/>
      <c r="U816"/>
      <c r="V816"/>
      <c r="W816"/>
      <c r="X816"/>
      <c r="Y816"/>
      <c r="Z816"/>
      <c r="AA816"/>
      <c r="AB816"/>
      <c r="AC816"/>
      <c r="AD816"/>
      <c r="AE816"/>
      <c r="AF816"/>
      <c r="AG816"/>
      <c r="AH816"/>
      <c r="AI816"/>
      <c r="AJ816"/>
      <c r="AK816"/>
      <c r="AL816"/>
      <c r="AM816"/>
      <c r="AN816"/>
    </row>
    <row r="817" spans="13:40" x14ac:dyDescent="0.4">
      <c r="M817"/>
      <c r="N817" s="1"/>
      <c r="O817" s="1"/>
      <c r="P817" s="1"/>
      <c r="Q817"/>
      <c r="R817"/>
      <c r="S817"/>
      <c r="T817"/>
      <c r="U817"/>
      <c r="V817"/>
      <c r="W817"/>
      <c r="X817"/>
      <c r="Y817"/>
      <c r="Z817"/>
      <c r="AA817"/>
      <c r="AB817"/>
      <c r="AC817"/>
      <c r="AD817"/>
      <c r="AE817"/>
      <c r="AF817"/>
      <c r="AG817"/>
      <c r="AH817"/>
      <c r="AI817"/>
      <c r="AJ817"/>
      <c r="AK817"/>
      <c r="AL817"/>
      <c r="AM817"/>
      <c r="AN817"/>
    </row>
    <row r="818" spans="13:40" x14ac:dyDescent="0.4">
      <c r="M818"/>
      <c r="N818" s="1"/>
      <c r="O818" s="1"/>
      <c r="P818" s="1"/>
      <c r="Q818"/>
      <c r="R818"/>
      <c r="S818"/>
      <c r="T818"/>
      <c r="U818"/>
      <c r="V818"/>
      <c r="W818"/>
      <c r="X818"/>
      <c r="Y818"/>
      <c r="Z818"/>
      <c r="AA818"/>
      <c r="AB818"/>
      <c r="AC818"/>
      <c r="AD818"/>
      <c r="AE818"/>
      <c r="AF818"/>
      <c r="AG818"/>
      <c r="AH818"/>
      <c r="AI818"/>
      <c r="AJ818"/>
      <c r="AK818"/>
      <c r="AL818"/>
      <c r="AM818"/>
      <c r="AN818"/>
    </row>
    <row r="819" spans="13:40" x14ac:dyDescent="0.4">
      <c r="M819"/>
      <c r="N819" s="1"/>
      <c r="O819" s="1"/>
      <c r="P819" s="1"/>
      <c r="Q819"/>
      <c r="R819"/>
      <c r="S819"/>
      <c r="T819"/>
      <c r="U819"/>
      <c r="V819"/>
      <c r="W819"/>
      <c r="X819"/>
      <c r="Y819"/>
      <c r="Z819"/>
      <c r="AA819"/>
      <c r="AB819"/>
      <c r="AC819"/>
      <c r="AD819"/>
      <c r="AE819"/>
      <c r="AF819"/>
      <c r="AG819"/>
      <c r="AH819"/>
      <c r="AI819"/>
      <c r="AJ819"/>
      <c r="AK819"/>
      <c r="AL819"/>
      <c r="AM819"/>
      <c r="AN819"/>
    </row>
    <row r="820" spans="13:40" x14ac:dyDescent="0.4">
      <c r="M820"/>
      <c r="N820" s="1"/>
      <c r="O820" s="1"/>
      <c r="P820" s="1"/>
      <c r="Q820"/>
      <c r="R820"/>
      <c r="S820"/>
      <c r="T820"/>
      <c r="U820"/>
      <c r="V820"/>
      <c r="W820"/>
      <c r="X820"/>
      <c r="Y820"/>
      <c r="Z820"/>
      <c r="AA820"/>
      <c r="AB820"/>
      <c r="AC820"/>
      <c r="AD820"/>
      <c r="AE820"/>
      <c r="AF820"/>
      <c r="AG820"/>
      <c r="AH820"/>
      <c r="AI820"/>
      <c r="AJ820"/>
      <c r="AK820"/>
      <c r="AL820"/>
      <c r="AM820"/>
      <c r="AN820"/>
    </row>
    <row r="821" spans="13:40" x14ac:dyDescent="0.4">
      <c r="M821"/>
      <c r="N821" s="1"/>
      <c r="O821" s="1"/>
      <c r="P821" s="1"/>
      <c r="Q821"/>
      <c r="R821"/>
      <c r="S821"/>
      <c r="T821"/>
      <c r="U821"/>
      <c r="V821"/>
      <c r="W821"/>
      <c r="X821"/>
      <c r="Y821"/>
      <c r="Z821"/>
      <c r="AA821"/>
      <c r="AB821"/>
      <c r="AC821"/>
      <c r="AD821"/>
      <c r="AE821"/>
      <c r="AF821"/>
      <c r="AG821"/>
      <c r="AH821"/>
      <c r="AI821"/>
      <c r="AJ821"/>
      <c r="AK821"/>
      <c r="AL821"/>
      <c r="AM821"/>
      <c r="AN821"/>
    </row>
    <row r="822" spans="13:40" x14ac:dyDescent="0.4">
      <c r="M822"/>
      <c r="N822" s="1"/>
      <c r="O822" s="1"/>
      <c r="P822" s="1"/>
      <c r="Q822"/>
      <c r="R822"/>
      <c r="S822"/>
      <c r="T822"/>
      <c r="U822"/>
      <c r="V822"/>
      <c r="W822"/>
      <c r="X822"/>
      <c r="Y822"/>
      <c r="Z822"/>
      <c r="AA822"/>
      <c r="AB822"/>
      <c r="AC822"/>
      <c r="AD822"/>
      <c r="AE822"/>
      <c r="AF822"/>
      <c r="AG822"/>
      <c r="AH822"/>
      <c r="AI822"/>
      <c r="AJ822"/>
      <c r="AK822"/>
      <c r="AL822"/>
      <c r="AM822"/>
      <c r="AN822"/>
    </row>
    <row r="823" spans="13:40" x14ac:dyDescent="0.4">
      <c r="M823"/>
      <c r="N823" s="1"/>
      <c r="O823" s="1"/>
      <c r="P823" s="1"/>
      <c r="Q823"/>
      <c r="R823"/>
      <c r="S823"/>
      <c r="T823"/>
      <c r="U823"/>
      <c r="V823"/>
      <c r="W823"/>
      <c r="X823"/>
      <c r="Y823"/>
      <c r="Z823"/>
      <c r="AA823"/>
      <c r="AB823"/>
      <c r="AC823"/>
      <c r="AD823"/>
      <c r="AE823"/>
      <c r="AF823"/>
      <c r="AG823"/>
      <c r="AH823"/>
      <c r="AI823"/>
      <c r="AJ823"/>
      <c r="AK823"/>
      <c r="AL823"/>
      <c r="AM823"/>
      <c r="AN823"/>
    </row>
    <row r="824" spans="13:40" x14ac:dyDescent="0.4">
      <c r="M824"/>
      <c r="N824" s="1"/>
      <c r="O824" s="1"/>
      <c r="P824" s="1"/>
      <c r="Q824"/>
      <c r="R824"/>
      <c r="S824"/>
      <c r="T824"/>
      <c r="U824"/>
      <c r="V824"/>
      <c r="W824"/>
      <c r="X824"/>
      <c r="Y824"/>
      <c r="Z824"/>
      <c r="AA824"/>
      <c r="AB824"/>
      <c r="AC824"/>
      <c r="AD824"/>
      <c r="AE824"/>
      <c r="AF824"/>
      <c r="AG824"/>
      <c r="AH824"/>
      <c r="AI824"/>
      <c r="AJ824"/>
      <c r="AK824"/>
      <c r="AL824"/>
      <c r="AM824"/>
      <c r="AN824"/>
    </row>
    <row r="825" spans="13:40" x14ac:dyDescent="0.4">
      <c r="M825"/>
      <c r="N825" s="1"/>
      <c r="O825" s="1"/>
      <c r="P825" s="1"/>
      <c r="Q825"/>
      <c r="R825"/>
      <c r="S825"/>
      <c r="T825"/>
      <c r="U825"/>
      <c r="V825"/>
      <c r="W825"/>
      <c r="X825"/>
      <c r="Y825"/>
      <c r="Z825"/>
      <c r="AA825"/>
      <c r="AB825"/>
      <c r="AC825"/>
      <c r="AD825"/>
      <c r="AE825"/>
      <c r="AF825"/>
      <c r="AG825"/>
      <c r="AH825"/>
      <c r="AI825"/>
      <c r="AJ825"/>
      <c r="AK825"/>
      <c r="AL825"/>
      <c r="AM825"/>
      <c r="AN825"/>
    </row>
    <row r="826" spans="13:40" x14ac:dyDescent="0.4">
      <c r="M826"/>
      <c r="N826" s="1"/>
      <c r="O826" s="1"/>
      <c r="P826" s="1"/>
      <c r="Q826"/>
      <c r="R826"/>
      <c r="S826"/>
      <c r="T826"/>
      <c r="U826"/>
      <c r="V826"/>
      <c r="W826"/>
      <c r="X826"/>
      <c r="Y826"/>
      <c r="Z826"/>
      <c r="AA826"/>
      <c r="AB826"/>
      <c r="AC826"/>
      <c r="AD826"/>
      <c r="AE826"/>
      <c r="AF826"/>
      <c r="AG826"/>
      <c r="AH826"/>
      <c r="AI826"/>
      <c r="AJ826"/>
      <c r="AK826"/>
      <c r="AL826"/>
      <c r="AM826"/>
      <c r="AN826"/>
    </row>
    <row r="827" spans="13:40" x14ac:dyDescent="0.4">
      <c r="M827"/>
      <c r="N827" s="1"/>
      <c r="O827" s="1"/>
      <c r="P827" s="1"/>
      <c r="Q827"/>
      <c r="R827"/>
      <c r="S827"/>
      <c r="T827"/>
      <c r="U827"/>
      <c r="V827"/>
      <c r="W827"/>
      <c r="X827"/>
      <c r="Y827"/>
      <c r="Z827"/>
      <c r="AA827"/>
      <c r="AB827"/>
      <c r="AC827"/>
      <c r="AD827"/>
      <c r="AE827"/>
      <c r="AF827"/>
      <c r="AG827"/>
      <c r="AH827"/>
      <c r="AI827"/>
      <c r="AJ827"/>
      <c r="AK827"/>
      <c r="AL827"/>
      <c r="AM827"/>
      <c r="AN827"/>
    </row>
    <row r="828" spans="13:40" x14ac:dyDescent="0.4">
      <c r="M828"/>
      <c r="N828" s="1"/>
      <c r="O828" s="1"/>
      <c r="P828" s="1"/>
      <c r="Q828"/>
      <c r="R828"/>
      <c r="S828"/>
      <c r="T828"/>
      <c r="U828"/>
      <c r="V828"/>
      <c r="W828"/>
      <c r="X828"/>
      <c r="Y828"/>
      <c r="Z828"/>
      <c r="AA828"/>
      <c r="AB828"/>
      <c r="AC828"/>
      <c r="AD828"/>
      <c r="AE828"/>
      <c r="AF828"/>
      <c r="AG828"/>
      <c r="AH828"/>
      <c r="AI828"/>
      <c r="AJ828"/>
      <c r="AK828"/>
      <c r="AL828"/>
      <c r="AM828"/>
      <c r="AN828"/>
    </row>
    <row r="829" spans="13:40" x14ac:dyDescent="0.4">
      <c r="M829"/>
      <c r="N829" s="1"/>
      <c r="O829" s="1"/>
      <c r="P829" s="1"/>
      <c r="Q829"/>
      <c r="R829"/>
      <c r="S829"/>
      <c r="T829"/>
      <c r="U829"/>
      <c r="V829"/>
      <c r="W829"/>
      <c r="X829"/>
      <c r="Y829"/>
      <c r="Z829"/>
      <c r="AA829"/>
      <c r="AB829"/>
      <c r="AC829"/>
      <c r="AD829"/>
      <c r="AE829"/>
      <c r="AF829"/>
      <c r="AG829"/>
      <c r="AH829"/>
      <c r="AI829"/>
      <c r="AJ829"/>
      <c r="AK829"/>
      <c r="AL829"/>
      <c r="AM829"/>
      <c r="AN829"/>
    </row>
    <row r="830" spans="13:40" x14ac:dyDescent="0.4">
      <c r="M830"/>
      <c r="N830" s="1"/>
      <c r="O830" s="1"/>
      <c r="P830" s="1"/>
      <c r="Q830"/>
      <c r="R830"/>
      <c r="S830"/>
      <c r="T830"/>
      <c r="U830"/>
      <c r="V830"/>
      <c r="W830"/>
      <c r="X830"/>
      <c r="Y830"/>
      <c r="Z830"/>
      <c r="AA830"/>
      <c r="AB830"/>
      <c r="AC830"/>
      <c r="AD830"/>
      <c r="AE830"/>
      <c r="AF830"/>
      <c r="AG830"/>
      <c r="AH830"/>
      <c r="AI830"/>
      <c r="AJ830"/>
      <c r="AK830"/>
      <c r="AL830"/>
      <c r="AM830"/>
      <c r="AN830"/>
    </row>
    <row r="831" spans="13:40" x14ac:dyDescent="0.4">
      <c r="M831"/>
      <c r="N831" s="1"/>
      <c r="O831" s="1"/>
      <c r="P831" s="1"/>
      <c r="Q831"/>
      <c r="R831"/>
      <c r="S831"/>
      <c r="T831"/>
      <c r="U831"/>
      <c r="V831"/>
      <c r="W831"/>
      <c r="X831"/>
      <c r="Y831"/>
      <c r="Z831"/>
      <c r="AA831"/>
      <c r="AB831"/>
      <c r="AC831"/>
      <c r="AD831"/>
      <c r="AE831"/>
      <c r="AF831"/>
      <c r="AG831"/>
      <c r="AH831"/>
      <c r="AI831"/>
      <c r="AJ831"/>
      <c r="AK831"/>
      <c r="AL831"/>
      <c r="AM831"/>
      <c r="AN831"/>
    </row>
    <row r="832" spans="13:40" x14ac:dyDescent="0.4">
      <c r="M832"/>
      <c r="N832" s="1"/>
      <c r="O832" s="1"/>
      <c r="P832" s="1"/>
      <c r="Q832"/>
      <c r="R832"/>
      <c r="S832"/>
      <c r="T832"/>
      <c r="U832"/>
      <c r="V832"/>
      <c r="W832"/>
      <c r="X832"/>
      <c r="Y832"/>
      <c r="Z832"/>
      <c r="AA832"/>
      <c r="AB832"/>
      <c r="AC832"/>
      <c r="AD832"/>
      <c r="AE832"/>
      <c r="AF832"/>
      <c r="AG832"/>
      <c r="AH832"/>
      <c r="AI832"/>
      <c r="AJ832"/>
      <c r="AK832"/>
      <c r="AL832"/>
      <c r="AM832"/>
      <c r="AN832"/>
    </row>
    <row r="833" spans="13:40" x14ac:dyDescent="0.4">
      <c r="M833"/>
      <c r="N833" s="1"/>
      <c r="O833" s="1"/>
      <c r="P833" s="1"/>
      <c r="Q833"/>
      <c r="R833"/>
      <c r="S833"/>
      <c r="T833"/>
      <c r="U833"/>
      <c r="V833"/>
      <c r="W833"/>
      <c r="X833"/>
      <c r="Y833"/>
      <c r="Z833"/>
      <c r="AA833"/>
      <c r="AB833"/>
      <c r="AC833"/>
      <c r="AD833"/>
      <c r="AE833"/>
      <c r="AF833"/>
      <c r="AG833"/>
      <c r="AH833"/>
      <c r="AI833"/>
      <c r="AJ833"/>
      <c r="AK833"/>
      <c r="AL833"/>
      <c r="AM833"/>
      <c r="AN833"/>
    </row>
    <row r="834" spans="13:40" x14ac:dyDescent="0.4">
      <c r="M834"/>
      <c r="N834" s="1"/>
      <c r="O834" s="1"/>
      <c r="P834" s="1"/>
      <c r="Q834"/>
      <c r="R834"/>
      <c r="S834"/>
      <c r="T834"/>
      <c r="U834"/>
      <c r="V834"/>
      <c r="W834"/>
      <c r="X834"/>
      <c r="Y834"/>
      <c r="Z834"/>
      <c r="AA834"/>
      <c r="AB834"/>
      <c r="AC834"/>
      <c r="AD834"/>
      <c r="AE834"/>
      <c r="AF834"/>
      <c r="AG834"/>
      <c r="AH834"/>
      <c r="AI834"/>
      <c r="AJ834"/>
      <c r="AK834"/>
      <c r="AL834"/>
      <c r="AM834"/>
      <c r="AN834"/>
    </row>
    <row r="835" spans="13:40" x14ac:dyDescent="0.4">
      <c r="M835"/>
      <c r="N835" s="1"/>
      <c r="O835" s="1"/>
      <c r="P835" s="1"/>
      <c r="Q835"/>
      <c r="R835"/>
      <c r="S835"/>
      <c r="T835"/>
      <c r="U835"/>
      <c r="V835"/>
      <c r="W835"/>
      <c r="X835"/>
      <c r="Y835"/>
      <c r="Z835"/>
      <c r="AA835"/>
      <c r="AB835"/>
      <c r="AC835"/>
      <c r="AD835"/>
      <c r="AE835"/>
      <c r="AF835"/>
      <c r="AG835"/>
      <c r="AH835"/>
      <c r="AI835"/>
      <c r="AJ835"/>
      <c r="AK835"/>
      <c r="AL835"/>
      <c r="AM835"/>
      <c r="AN835"/>
    </row>
    <row r="836" spans="13:40" x14ac:dyDescent="0.4">
      <c r="M836"/>
      <c r="N836" s="1"/>
      <c r="O836" s="1"/>
      <c r="P836" s="1"/>
      <c r="Q836"/>
      <c r="R836"/>
      <c r="S836"/>
      <c r="T836"/>
      <c r="U836"/>
      <c r="V836"/>
      <c r="W836"/>
      <c r="X836"/>
      <c r="Y836"/>
      <c r="Z836"/>
      <c r="AA836"/>
      <c r="AB836"/>
      <c r="AC836"/>
      <c r="AD836"/>
      <c r="AE836"/>
      <c r="AF836"/>
      <c r="AG836"/>
      <c r="AH836"/>
      <c r="AI836"/>
      <c r="AJ836"/>
      <c r="AK836"/>
      <c r="AL836"/>
      <c r="AM836"/>
      <c r="AN836"/>
    </row>
    <row r="837" spans="13:40" x14ac:dyDescent="0.4">
      <c r="M837"/>
      <c r="N837" s="1"/>
      <c r="O837" s="1"/>
      <c r="P837" s="1"/>
      <c r="Q837"/>
      <c r="R837"/>
      <c r="S837"/>
      <c r="T837"/>
      <c r="U837"/>
      <c r="V837"/>
      <c r="W837"/>
      <c r="X837"/>
      <c r="Y837"/>
      <c r="Z837"/>
      <c r="AA837"/>
      <c r="AB837"/>
      <c r="AC837"/>
      <c r="AD837"/>
      <c r="AE837"/>
      <c r="AF837"/>
      <c r="AG837"/>
      <c r="AH837"/>
      <c r="AI837"/>
      <c r="AJ837"/>
      <c r="AK837"/>
      <c r="AL837"/>
      <c r="AM837"/>
      <c r="AN837"/>
    </row>
    <row r="838" spans="13:40" x14ac:dyDescent="0.4">
      <c r="M838"/>
      <c r="N838" s="1"/>
      <c r="O838" s="1"/>
      <c r="P838" s="1"/>
      <c r="Q838"/>
      <c r="R838"/>
      <c r="S838"/>
      <c r="T838"/>
      <c r="U838"/>
      <c r="V838"/>
      <c r="W838"/>
      <c r="X838"/>
      <c r="Y838"/>
      <c r="Z838"/>
      <c r="AA838"/>
      <c r="AB838"/>
      <c r="AC838"/>
      <c r="AD838"/>
      <c r="AE838"/>
      <c r="AF838"/>
      <c r="AG838"/>
      <c r="AH838"/>
      <c r="AI838"/>
      <c r="AJ838"/>
      <c r="AK838"/>
      <c r="AL838"/>
      <c r="AM838"/>
      <c r="AN838"/>
    </row>
    <row r="839" spans="13:40" x14ac:dyDescent="0.4">
      <c r="M839"/>
      <c r="N839" s="1"/>
      <c r="O839" s="1"/>
      <c r="P839" s="1"/>
      <c r="Q839"/>
      <c r="R839"/>
      <c r="S839"/>
      <c r="T839"/>
      <c r="U839"/>
      <c r="V839"/>
      <c r="W839"/>
      <c r="X839"/>
      <c r="Y839"/>
      <c r="Z839"/>
      <c r="AA839"/>
      <c r="AB839"/>
      <c r="AC839"/>
      <c r="AD839"/>
      <c r="AE839"/>
      <c r="AF839"/>
      <c r="AG839"/>
      <c r="AH839"/>
      <c r="AI839"/>
      <c r="AJ839"/>
      <c r="AK839"/>
      <c r="AL839"/>
      <c r="AM839"/>
      <c r="AN839"/>
    </row>
    <row r="840" spans="13:40" x14ac:dyDescent="0.4">
      <c r="M840"/>
      <c r="N840" s="1"/>
      <c r="O840" s="1"/>
      <c r="P840" s="1"/>
      <c r="Q840"/>
      <c r="R840"/>
      <c r="S840"/>
      <c r="T840"/>
      <c r="U840"/>
      <c r="V840"/>
      <c r="W840"/>
      <c r="X840"/>
      <c r="Y840"/>
      <c r="Z840"/>
      <c r="AA840"/>
      <c r="AB840"/>
      <c r="AC840"/>
      <c r="AD840"/>
      <c r="AE840"/>
      <c r="AF840"/>
      <c r="AG840"/>
      <c r="AH840"/>
      <c r="AI840"/>
      <c r="AJ840"/>
      <c r="AK840"/>
      <c r="AL840"/>
      <c r="AM840"/>
      <c r="AN840"/>
    </row>
    <row r="841" spans="13:40" x14ac:dyDescent="0.4">
      <c r="M841"/>
      <c r="N841" s="1"/>
      <c r="O841" s="1"/>
      <c r="P841" s="1"/>
      <c r="Q841"/>
      <c r="R841"/>
      <c r="S841"/>
      <c r="T841"/>
      <c r="U841"/>
      <c r="V841"/>
      <c r="W841"/>
      <c r="X841"/>
      <c r="Y841"/>
      <c r="Z841"/>
      <c r="AA841"/>
      <c r="AB841"/>
      <c r="AC841"/>
      <c r="AD841"/>
      <c r="AE841"/>
      <c r="AF841"/>
      <c r="AG841"/>
      <c r="AH841"/>
      <c r="AI841"/>
      <c r="AJ841"/>
      <c r="AK841"/>
      <c r="AL841"/>
      <c r="AM841"/>
      <c r="AN841"/>
    </row>
    <row r="842" spans="13:40" x14ac:dyDescent="0.4">
      <c r="M842"/>
      <c r="N842" s="1"/>
      <c r="O842" s="1"/>
      <c r="P842" s="1"/>
      <c r="Q842"/>
      <c r="R842"/>
      <c r="S842"/>
      <c r="T842"/>
      <c r="U842"/>
      <c r="V842"/>
      <c r="W842"/>
      <c r="X842"/>
      <c r="Y842"/>
      <c r="Z842"/>
      <c r="AA842"/>
      <c r="AB842"/>
      <c r="AC842"/>
      <c r="AD842"/>
      <c r="AE842"/>
      <c r="AF842"/>
      <c r="AG842"/>
      <c r="AH842"/>
      <c r="AI842"/>
      <c r="AJ842"/>
      <c r="AK842"/>
      <c r="AL842"/>
      <c r="AM842"/>
      <c r="AN842"/>
    </row>
    <row r="843" spans="13:40" x14ac:dyDescent="0.4">
      <c r="M843"/>
      <c r="N843" s="1"/>
      <c r="O843" s="1"/>
      <c r="P843" s="1"/>
      <c r="Q843"/>
      <c r="R843"/>
      <c r="S843"/>
      <c r="T843"/>
      <c r="U843"/>
      <c r="V843"/>
      <c r="W843"/>
      <c r="X843"/>
      <c r="Y843"/>
      <c r="Z843"/>
      <c r="AA843"/>
      <c r="AB843"/>
      <c r="AC843"/>
      <c r="AD843"/>
      <c r="AE843"/>
      <c r="AF843"/>
      <c r="AG843"/>
      <c r="AH843"/>
      <c r="AI843"/>
      <c r="AJ843"/>
      <c r="AK843"/>
      <c r="AL843"/>
      <c r="AM843"/>
      <c r="AN843"/>
    </row>
    <row r="844" spans="13:40" x14ac:dyDescent="0.4">
      <c r="M844"/>
      <c r="N844" s="1"/>
      <c r="O844" s="1"/>
      <c r="P844" s="1"/>
      <c r="Q844"/>
      <c r="R844"/>
      <c r="S844"/>
      <c r="T844"/>
      <c r="U844"/>
      <c r="V844"/>
      <c r="W844"/>
      <c r="X844"/>
      <c r="Y844"/>
      <c r="Z844"/>
      <c r="AA844"/>
      <c r="AB844"/>
      <c r="AC844"/>
      <c r="AD844"/>
      <c r="AE844"/>
      <c r="AF844"/>
      <c r="AG844"/>
      <c r="AH844"/>
      <c r="AI844"/>
      <c r="AJ844"/>
      <c r="AK844"/>
      <c r="AL844"/>
      <c r="AM844"/>
      <c r="AN844"/>
    </row>
    <row r="845" spans="13:40" x14ac:dyDescent="0.4">
      <c r="M845"/>
      <c r="N845" s="1"/>
      <c r="O845" s="1"/>
      <c r="P845" s="1"/>
      <c r="Q845"/>
      <c r="R845"/>
      <c r="S845"/>
      <c r="T845"/>
      <c r="U845"/>
      <c r="V845"/>
      <c r="W845"/>
      <c r="X845"/>
      <c r="Y845"/>
      <c r="Z845"/>
      <c r="AA845"/>
      <c r="AB845"/>
      <c r="AC845"/>
      <c r="AD845"/>
      <c r="AE845"/>
      <c r="AF845"/>
      <c r="AG845"/>
      <c r="AH845"/>
      <c r="AI845"/>
      <c r="AJ845"/>
      <c r="AK845"/>
      <c r="AL845"/>
      <c r="AM845"/>
      <c r="AN845"/>
    </row>
    <row r="846" spans="13:40" x14ac:dyDescent="0.4">
      <c r="M846"/>
      <c r="N846" s="1"/>
      <c r="O846" s="1"/>
      <c r="P846" s="1"/>
      <c r="Q846"/>
      <c r="R846"/>
      <c r="S846"/>
      <c r="T846"/>
      <c r="U846"/>
      <c r="V846"/>
      <c r="W846"/>
      <c r="X846"/>
      <c r="Y846"/>
      <c r="Z846"/>
      <c r="AA846"/>
      <c r="AB846"/>
      <c r="AC846"/>
      <c r="AD846"/>
      <c r="AE846"/>
      <c r="AF846"/>
      <c r="AG846"/>
      <c r="AH846"/>
      <c r="AI846"/>
      <c r="AJ846"/>
      <c r="AK846"/>
      <c r="AL846"/>
      <c r="AM846"/>
      <c r="AN846"/>
    </row>
    <row r="847" spans="13:40" x14ac:dyDescent="0.4">
      <c r="M847"/>
      <c r="N847" s="1"/>
      <c r="O847" s="1"/>
      <c r="P847" s="1"/>
      <c r="Q847"/>
      <c r="R847"/>
      <c r="S847"/>
      <c r="T847"/>
      <c r="U847"/>
      <c r="V847"/>
      <c r="W847"/>
      <c r="X847"/>
      <c r="Y847"/>
      <c r="Z847"/>
      <c r="AA847"/>
      <c r="AB847"/>
      <c r="AC847"/>
      <c r="AD847"/>
      <c r="AE847"/>
      <c r="AF847"/>
      <c r="AG847"/>
      <c r="AH847"/>
      <c r="AI847"/>
      <c r="AJ847"/>
      <c r="AK847"/>
      <c r="AL847"/>
      <c r="AM847"/>
      <c r="AN847"/>
    </row>
    <row r="848" spans="13:40" x14ac:dyDescent="0.4">
      <c r="M848"/>
      <c r="N848" s="1"/>
      <c r="O848" s="1"/>
      <c r="P848" s="1"/>
      <c r="Q848"/>
      <c r="R848"/>
      <c r="S848"/>
      <c r="T848"/>
      <c r="U848"/>
      <c r="V848"/>
      <c r="W848"/>
      <c r="X848"/>
      <c r="Y848"/>
      <c r="Z848"/>
      <c r="AA848"/>
      <c r="AB848"/>
      <c r="AC848"/>
      <c r="AD848"/>
      <c r="AE848"/>
      <c r="AF848"/>
      <c r="AG848"/>
      <c r="AH848"/>
      <c r="AI848"/>
      <c r="AJ848"/>
      <c r="AK848"/>
      <c r="AL848"/>
      <c r="AM848"/>
      <c r="AN848"/>
    </row>
    <row r="849" spans="13:40" x14ac:dyDescent="0.4">
      <c r="M849"/>
      <c r="N849" s="1"/>
      <c r="O849" s="1"/>
      <c r="P849" s="1"/>
      <c r="Q849"/>
      <c r="R849"/>
      <c r="S849"/>
      <c r="T849"/>
      <c r="U849"/>
      <c r="V849"/>
      <c r="W849"/>
      <c r="X849"/>
      <c r="Y849"/>
      <c r="Z849"/>
      <c r="AA849"/>
      <c r="AB849"/>
      <c r="AC849"/>
      <c r="AD849"/>
      <c r="AE849"/>
      <c r="AF849"/>
      <c r="AG849"/>
      <c r="AH849"/>
      <c r="AI849"/>
      <c r="AJ849"/>
      <c r="AK849"/>
      <c r="AL849"/>
      <c r="AM849"/>
      <c r="AN849"/>
    </row>
    <row r="850" spans="13:40" x14ac:dyDescent="0.4">
      <c r="M850"/>
      <c r="N850" s="1"/>
      <c r="O850" s="1"/>
      <c r="P850" s="1"/>
      <c r="Q850"/>
      <c r="R850"/>
      <c r="S850"/>
      <c r="T850"/>
      <c r="U850"/>
      <c r="V850"/>
      <c r="W850"/>
      <c r="X850"/>
      <c r="Y850"/>
      <c r="Z850"/>
      <c r="AA850"/>
      <c r="AB850"/>
      <c r="AC850"/>
      <c r="AD850"/>
      <c r="AE850"/>
      <c r="AF850"/>
      <c r="AG850"/>
      <c r="AH850"/>
      <c r="AI850"/>
      <c r="AJ850"/>
      <c r="AK850"/>
      <c r="AL850"/>
      <c r="AM850"/>
      <c r="AN850"/>
    </row>
  </sheetData>
  <mergeCells count="23">
    <mergeCell ref="B1:I1"/>
    <mergeCell ref="E3:G3"/>
    <mergeCell ref="N6:N8"/>
    <mergeCell ref="A6:A7"/>
    <mergeCell ref="A9:A10"/>
    <mergeCell ref="N4:N5"/>
    <mergeCell ref="I3:L3"/>
    <mergeCell ref="F16:F18"/>
    <mergeCell ref="G16:G18"/>
    <mergeCell ref="O6:Q8"/>
    <mergeCell ref="N2:Q2"/>
    <mergeCell ref="B13:B14"/>
    <mergeCell ref="D13:D14"/>
    <mergeCell ref="E14:E15"/>
    <mergeCell ref="I13:J16"/>
    <mergeCell ref="B4:D4"/>
    <mergeCell ref="O4:Q5"/>
    <mergeCell ref="C14:C15"/>
    <mergeCell ref="K13:L16"/>
    <mergeCell ref="B6:D7"/>
    <mergeCell ref="B9:D10"/>
    <mergeCell ref="K4:K5"/>
    <mergeCell ref="L4:L5"/>
  </mergeCells>
  <phoneticPr fontId="24" type="noConversion"/>
  <pageMargins left="0.7" right="0.7" top="0.75" bottom="0.75" header="0.3" footer="0.3"/>
  <drawing r:id="rId1"/>
  <tableParts count="1">
    <tablePart r:id="rId2"/>
  </tablePart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300-000000000000}">
          <x14:formula1>
            <xm:f>Sheet1!$A$2:$A$17</xm:f>
          </x14:formula1>
          <xm:sqref>C18 E18</xm:sqref>
        </x14:dataValidation>
        <x14:dataValidation type="list" allowBlank="1" showInputMessage="1" showErrorMessage="1" xr:uid="{00000000-0002-0000-0300-000001000000}">
          <x14:formula1>
            <xm:f>Sheet1!$C$2:$C$4</xm:f>
          </x14:formula1>
          <xm:sqref>O13</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9"/>
  <sheetViews>
    <sheetView workbookViewId="0">
      <selection activeCell="C10" sqref="C10"/>
    </sheetView>
  </sheetViews>
  <sheetFormatPr defaultColWidth="11.42578125" defaultRowHeight="16.5" x14ac:dyDescent="0.4"/>
  <cols>
    <col min="1" max="1" width="24" customWidth="1"/>
  </cols>
  <sheetData>
    <row r="1" spans="1:3" x14ac:dyDescent="0.4">
      <c r="A1" t="s">
        <v>41</v>
      </c>
    </row>
    <row r="2" spans="1:3" ht="18.75" x14ac:dyDescent="0.45">
      <c r="A2" t="s">
        <v>41</v>
      </c>
      <c r="C2" s="2" t="s">
        <v>142</v>
      </c>
    </row>
    <row r="3" spans="1:3" ht="18.75" x14ac:dyDescent="0.45">
      <c r="C3" s="2" t="s">
        <v>15</v>
      </c>
    </row>
    <row r="4" spans="1:3" ht="18.75" x14ac:dyDescent="0.45">
      <c r="A4" t="s">
        <v>143</v>
      </c>
      <c r="C4" s="2" t="s">
        <v>18</v>
      </c>
    </row>
    <row r="5" spans="1:3" x14ac:dyDescent="0.4">
      <c r="A5" t="s">
        <v>144</v>
      </c>
    </row>
    <row r="6" spans="1:3" x14ac:dyDescent="0.4">
      <c r="A6" t="s">
        <v>145</v>
      </c>
    </row>
    <row r="7" spans="1:3" x14ac:dyDescent="0.4">
      <c r="A7" t="s">
        <v>146</v>
      </c>
    </row>
    <row r="8" spans="1:3" x14ac:dyDescent="0.4">
      <c r="A8" t="s">
        <v>147</v>
      </c>
    </row>
    <row r="9" spans="1:3" x14ac:dyDescent="0.4">
      <c r="A9" t="s">
        <v>148</v>
      </c>
    </row>
  </sheetData>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SharedWithUsers xmlns="40ff25b3-493e-4851-82b7-4e504def2eba">
      <UserInfo>
        <DisplayName/>
        <AccountId xsi:nil="true"/>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0B367E7F215A3A48BD10E37FB9526B69" ma:contentTypeVersion="14" ma:contentTypeDescription="Create a new document." ma:contentTypeScope="" ma:versionID="3f227993d80c48f1268552a3cba613a4">
  <xsd:schema xmlns:xsd="http://www.w3.org/2001/XMLSchema" xmlns:xs="http://www.w3.org/2001/XMLSchema" xmlns:p="http://schemas.microsoft.com/office/2006/metadata/properties" xmlns:ns2="40ff25b3-493e-4851-82b7-4e504def2eba" xmlns:ns3="87d2df8b-a2fd-4f62-8ef6-4a22c6824c33" xmlns:ns4="94d6f73f-29f7-4e77-9e68-180d20b81668" targetNamespace="http://schemas.microsoft.com/office/2006/metadata/properties" ma:root="true" ma:fieldsID="1c39667e8e36b6731b89c877a08bc9c0" ns2:_="" ns3:_="" ns4:_="">
    <xsd:import namespace="40ff25b3-493e-4851-82b7-4e504def2eba"/>
    <xsd:import namespace="87d2df8b-a2fd-4f62-8ef6-4a22c6824c33"/>
    <xsd:import namespace="94d6f73f-29f7-4e77-9e68-180d20b81668"/>
    <xsd:element name="properties">
      <xsd:complexType>
        <xsd:sequence>
          <xsd:element name="documentManagement">
            <xsd:complexType>
              <xsd:all>
                <xsd:element ref="ns2:SharedWithUsers" minOccurs="0"/>
                <xsd:element ref="ns2:SharedWithDetails" minOccurs="0"/>
                <xsd:element ref="ns3:LastSharedByUser" minOccurs="0"/>
                <xsd:element ref="ns3:LastSharedByTime" minOccurs="0"/>
                <xsd:element ref="ns4:MediaServiceMetadata" minOccurs="0"/>
                <xsd:element ref="ns4:MediaServiceFastMetadata" minOccurs="0"/>
                <xsd:element ref="ns4:MediaServiceAutoKeyPoints" minOccurs="0"/>
                <xsd:element ref="ns4:MediaServiceKeyPoints" minOccurs="0"/>
                <xsd:element ref="ns4:MediaServiceAutoTags" minOccurs="0"/>
                <xsd:element ref="ns4:MediaServiceOCR" minOccurs="0"/>
                <xsd:element ref="ns4:MediaServiceGenerationTime" minOccurs="0"/>
                <xsd:element ref="ns4:MediaServiceEventHashCode" minOccurs="0"/>
                <xsd:element ref="ns4:MediaLengthInSeconds" minOccurs="0"/>
                <xsd:element ref="ns4: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0ff25b3-493e-4851-82b7-4e504def2eba"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87d2df8b-a2fd-4f62-8ef6-4a22c6824c33" elementFormDefault="qualified">
    <xsd:import namespace="http://schemas.microsoft.com/office/2006/documentManagement/types"/>
    <xsd:import namespace="http://schemas.microsoft.com/office/infopath/2007/PartnerControls"/>
    <xsd:element name="LastSharedByUser" ma:index="10" nillable="true" ma:displayName="Last Shared By User" ma:description="" ma:internalName="LastSharedByUser" ma:readOnly="true">
      <xsd:simpleType>
        <xsd:restriction base="dms:Note">
          <xsd:maxLength value="255"/>
        </xsd:restriction>
      </xsd:simpleType>
    </xsd:element>
    <xsd:element name="LastSharedByTime" ma:index="11" nillable="true" ma:displayName="Last Shared By Time" ma:description="" ma:internalName="LastSharedByTime"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4d6f73f-29f7-4e77-9e68-180d20b81668"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MediaServiceDateTaken" ma:index="21"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D0B5BB1-68C8-425B-8CDB-48FCC1F1D4D1}">
  <ds:schemaRefs>
    <ds:schemaRef ds:uri="http://schemas.microsoft.com/sharepoint/v3/contenttype/forms"/>
  </ds:schemaRefs>
</ds:datastoreItem>
</file>

<file path=customXml/itemProps2.xml><?xml version="1.0" encoding="utf-8"?>
<ds:datastoreItem xmlns:ds="http://schemas.openxmlformats.org/officeDocument/2006/customXml" ds:itemID="{06FCE02D-4FBB-4B45-B73C-8CB23740F523}">
  <ds:schemaRefs>
    <ds:schemaRef ds:uri="http://purl.org/dc/terms/"/>
    <ds:schemaRef ds:uri="http://schemas.microsoft.com/office/2006/documentManagement/types"/>
    <ds:schemaRef ds:uri="http://purl.org/dc/dcmitype/"/>
    <ds:schemaRef ds:uri="http://www.w3.org/XML/1998/namespace"/>
    <ds:schemaRef ds:uri="http://purl.org/dc/elements/1.1/"/>
    <ds:schemaRef ds:uri="40ff25b3-493e-4851-82b7-4e504def2eba"/>
    <ds:schemaRef ds:uri="http://schemas.microsoft.com/office/infopath/2007/PartnerControls"/>
    <ds:schemaRef ds:uri="http://schemas.openxmlformats.org/package/2006/metadata/core-properties"/>
    <ds:schemaRef ds:uri="030caf0d-19d7-4c1c-8941-0d7d4058697a"/>
    <ds:schemaRef ds:uri="http://schemas.microsoft.com/office/2006/metadata/properties"/>
  </ds:schemaRefs>
</ds:datastoreItem>
</file>

<file path=customXml/itemProps3.xml><?xml version="1.0" encoding="utf-8"?>
<ds:datastoreItem xmlns:ds="http://schemas.openxmlformats.org/officeDocument/2006/customXml" ds:itemID="{166928CB-699C-45A3-9612-FC22E133516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Cover</vt:lpstr>
      <vt:lpstr>Read me</vt:lpstr>
      <vt:lpstr>Single Sample Test</vt:lpstr>
      <vt:lpstr>Paired sampling</vt:lpstr>
      <vt:lpstr>Independent sampling</vt:lpstr>
      <vt:lpstr>Sheet1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VT</dc:creator>
  <cp:keywords/>
  <dc:description/>
  <cp:lastModifiedBy>Ha Hoang</cp:lastModifiedBy>
  <cp:revision/>
  <dcterms:created xsi:type="dcterms:W3CDTF">2016-10-27T20:20:52Z</dcterms:created>
  <dcterms:modified xsi:type="dcterms:W3CDTF">2022-04-22T11:13:33Z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0x0101000B367E7F215A3A48BD10E37FB9526B69</vt:lpwstr>
  </property>
  <property fmtid="{D5CDD505-2E9C-101B-9397-08002B2CF9AE}" pid="3" name="Order">
    <vt:r8>57500</vt:r8>
  </property>
  <property fmtid="{D5CDD505-2E9C-101B-9397-08002B2CF9AE}" pid="4" name="xd_Signature">
    <vt:bool>false</vt:bool>
  </property>
  <property fmtid="{D5CDD505-2E9C-101B-9397-08002B2CF9AE}" pid="5" name="xd_ProgID">
    <vt:lpwstr/>
  </property>
  <property fmtid="{D5CDD505-2E9C-101B-9397-08002B2CF9AE}" pid="6" name="_ExtendedDescription">
    <vt:lpwstr/>
  </property>
  <property fmtid="{D5CDD505-2E9C-101B-9397-08002B2CF9AE}" pid="7" name="TriggerFlowInfo">
    <vt:lpwstr/>
  </property>
  <property fmtid="{D5CDD505-2E9C-101B-9397-08002B2CF9AE}" pid="8" name="ComplianceAssetId">
    <vt:lpwstr/>
  </property>
  <property fmtid="{D5CDD505-2E9C-101B-9397-08002B2CF9AE}" pid="9" name="TemplateUrl">
    <vt:lpwstr/>
  </property>
</Properties>
</file>